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5600" windowHeight="7935"/>
  </bookViews>
  <sheets>
    <sheet name="Medicamentos FBM" sheetId="10" r:id="rId1"/>
    <sheet name="Judicial" sheetId="7" r:id="rId2"/>
    <sheet name="SAMU" sheetId="8" r:id="rId3"/>
    <sheet name="Plan1" sheetId="9" state="hidden" r:id="rId4"/>
  </sheets>
  <calcPr calcId="144525"/>
</workbook>
</file>

<file path=xl/calcChain.xml><?xml version="1.0" encoding="utf-8"?>
<calcChain xmlns="http://schemas.openxmlformats.org/spreadsheetml/2006/main">
  <c r="F169" i="10" l="1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170" i="10" s="1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A45" i="7" l="1"/>
  <c r="A46" i="7" s="1"/>
  <c r="A47" i="7" s="1"/>
  <c r="A48" i="7" s="1"/>
  <c r="A49" i="7" s="1"/>
  <c r="A50" i="7" s="1"/>
  <c r="A51" i="7" s="1"/>
  <c r="A52" i="7" s="1"/>
  <c r="A53" i="7" s="1"/>
  <c r="F40" i="7"/>
  <c r="F23" i="7"/>
  <c r="F6" i="7"/>
  <c r="F36" i="7"/>
  <c r="F30" i="7"/>
  <c r="F25" i="7"/>
  <c r="F21" i="7"/>
  <c r="F22" i="7"/>
  <c r="F19" i="7"/>
  <c r="F17" i="7"/>
  <c r="F15" i="7"/>
  <c r="F7" i="7"/>
  <c r="F20" i="7"/>
  <c r="F29" i="8" l="1"/>
  <c r="F30" i="8"/>
  <c r="F31" i="8"/>
  <c r="F13" i="8"/>
  <c r="A13" i="8"/>
  <c r="A14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F5" i="8" l="1"/>
  <c r="F7" i="8"/>
  <c r="F6" i="8"/>
  <c r="F8" i="8"/>
  <c r="F9" i="8"/>
  <c r="F11" i="8"/>
  <c r="F12" i="8"/>
  <c r="F14" i="8"/>
  <c r="F15" i="8"/>
  <c r="F16" i="8"/>
  <c r="F17" i="8"/>
  <c r="F18" i="8"/>
  <c r="F19" i="8"/>
  <c r="F22" i="8"/>
  <c r="F21" i="8"/>
  <c r="F23" i="8"/>
  <c r="F24" i="8"/>
  <c r="F26" i="8"/>
  <c r="F27" i="8"/>
  <c r="F28" i="8"/>
  <c r="F35" i="8"/>
  <c r="F34" i="8"/>
  <c r="F32" i="8"/>
  <c r="F33" i="8"/>
  <c r="F10" i="8"/>
  <c r="F20" i="8"/>
  <c r="F25" i="8"/>
  <c r="F36" i="8"/>
  <c r="F4" i="8"/>
  <c r="F37" i="8" l="1"/>
  <c r="F50" i="7" l="1"/>
  <c r="F5" i="7"/>
  <c r="F8" i="7" l="1"/>
  <c r="F9" i="7"/>
  <c r="F11" i="7"/>
  <c r="F10" i="7"/>
  <c r="F12" i="7"/>
  <c r="F13" i="7"/>
  <c r="F14" i="7"/>
  <c r="F16" i="7"/>
  <c r="F18" i="7"/>
  <c r="F24" i="7"/>
  <c r="F26" i="7"/>
  <c r="F27" i="7"/>
  <c r="F29" i="7"/>
  <c r="F28" i="7"/>
  <c r="F31" i="7"/>
  <c r="F32" i="7"/>
  <c r="F34" i="7"/>
  <c r="F33" i="7"/>
  <c r="F35" i="7"/>
  <c r="F37" i="7"/>
  <c r="F54" i="7" s="1"/>
  <c r="F38" i="7"/>
  <c r="F39" i="7"/>
  <c r="F42" i="7"/>
  <c r="F41" i="7"/>
  <c r="F43" i="7"/>
  <c r="F44" i="7"/>
  <c r="F45" i="7"/>
  <c r="F46" i="7"/>
  <c r="F47" i="7"/>
  <c r="F48" i="7"/>
  <c r="F49" i="7"/>
  <c r="F51" i="7"/>
  <c r="F52" i="7"/>
  <c r="F53" i="7"/>
  <c r="F4" i="7"/>
  <c r="A5" i="8" l="1"/>
  <c r="A6" i="8" s="1"/>
  <c r="A7" i="8" s="1"/>
  <c r="A8" i="8" s="1"/>
  <c r="A9" i="8" s="1"/>
  <c r="A10" i="8" s="1"/>
  <c r="A11" i="8" s="1"/>
  <c r="A12" i="8" s="1"/>
</calcChain>
</file>

<file path=xl/sharedStrings.xml><?xml version="1.0" encoding="utf-8"?>
<sst xmlns="http://schemas.openxmlformats.org/spreadsheetml/2006/main" count="517" uniqueCount="278">
  <si>
    <t>COMP.</t>
  </si>
  <si>
    <t>ÁCIDO ACETIL SALICILICO 100 MG</t>
  </si>
  <si>
    <t>ÁGUA DESTILADA 10ML AMPOLA</t>
  </si>
  <si>
    <t>AMP.</t>
  </si>
  <si>
    <t>FRASCO</t>
  </si>
  <si>
    <t>BROMETO DE IPRATRÓPIO 0,025% GOTAS.</t>
  </si>
  <si>
    <t>BROMIDRATO DE FENOTEROL GOTAS</t>
  </si>
  <si>
    <t>CARVEDILOL 25 MG</t>
  </si>
  <si>
    <t>DICLORIDRATO DE BETAISTINA 24mg</t>
  </si>
  <si>
    <t>DULOXETINA, CLORIDRATO DE 60 MG</t>
  </si>
  <si>
    <t>GINKGO BILOBA 80mg</t>
  </si>
  <si>
    <t>ISOSSORBIDA 5 MG</t>
  </si>
  <si>
    <t>LEVODOPA + CLORIDRATO DE BENZERAZIDA HBS (100/25mg)</t>
  </si>
  <si>
    <t>MALEATO DE TIMOLOL 0,5% COLÍRIO</t>
  </si>
  <si>
    <t>MESILATO DE DOXAZOSINA 4mg</t>
  </si>
  <si>
    <t>VENLAFAXINA, CLORIDRATO DE 75mg</t>
  </si>
  <si>
    <t>VIDAGLIPTINA 50 MG</t>
  </si>
  <si>
    <t>TOTAL</t>
  </si>
  <si>
    <t>ÁCIDO ACETIL SALICILICO 100 MG TAMPONADO</t>
  </si>
  <si>
    <t>PROPRANOLOL 80 MG</t>
  </si>
  <si>
    <t>VALSARTANA + HIDROCLOROTIAZIDA 320+12,5 MG</t>
  </si>
  <si>
    <t>VALSARTANA + HIDROCLOROTIAZIDA 80+12,5 MG</t>
  </si>
  <si>
    <t>MEDICAMENTOS JUDICIALIZADOS</t>
  </si>
  <si>
    <t>AZORGA COLÍRIO 5ML *não substituir por genérico</t>
  </si>
  <si>
    <t>BROMETO DE TIOTRÓPICO 2,5 MCG/DOSES Spiriva Respimat</t>
  </si>
  <si>
    <t>BUPROPRIONA CLORIDRATO DE 300MG (Welbutrin XL)</t>
  </si>
  <si>
    <t>INSULINA GLARGINA 100 UI ML 10ML</t>
  </si>
  <si>
    <t>INSULINA LISPRO 100 UI ML 10ML</t>
  </si>
  <si>
    <t>PRIMIDONA 100 MG</t>
  </si>
  <si>
    <t>PROPAFENONA 300 MG RITMONORM</t>
  </si>
  <si>
    <t>RIVAROXABANA 15MG (XARELTO)</t>
  </si>
  <si>
    <t>RIVAROXABANA 20MG (XARELTO)</t>
  </si>
  <si>
    <t>ROSUVASTATINA CÁLCICA 10 MG</t>
  </si>
  <si>
    <t xml:space="preserve">SOTALOL 160MG </t>
  </si>
  <si>
    <t>VIDAGLIPTINA 50 MG+ METFORMINA 850 MG</t>
  </si>
  <si>
    <t>LEVODOPA 250 MG + CARBIDOPA 25 MG</t>
  </si>
  <si>
    <t>CLORIDRATO DE MEMANTINA 10 MG</t>
  </si>
  <si>
    <t>CAP.</t>
  </si>
  <si>
    <t>BROMETO DE GLICOPIRRÔNIO 50 MG COM INALADOR</t>
  </si>
  <si>
    <t>BENICAR ANLO 40 MG/5MG  *não substituir por genérico</t>
  </si>
  <si>
    <t>TRILEPTAL 300 MG  *não substituir por genérico</t>
  </si>
  <si>
    <t>SERINGA DESCARTÁVEL BD ULTRAFINE 50 8x03</t>
  </si>
  <si>
    <t>UNID.</t>
  </si>
  <si>
    <t>SERINGA DESCARTÁVEL BD ULTRAFINE 100  8x03</t>
  </si>
  <si>
    <t xml:space="preserve">CAPTOPRIL 25 MG </t>
  </si>
  <si>
    <t>DIMENIDRINATO 3MG/ML +PIRIDOXINA 5MG/ML+GLICOSE 100MG/ML +FRUTOSE 100MG/ML</t>
  </si>
  <si>
    <t>CLORIDRATO DE PIRIDOXINA 50MG/ML+DIMENIDRINATO 50MG/ML</t>
  </si>
  <si>
    <t>DIPIRONA SÓDICA 500MG/ML  AMPOLA DE 2 ML  EV/IM</t>
  </si>
  <si>
    <t>EPINEFRINA, HEMITARTARATO DE 1MG/ML  AMPOLA 1ML  EV/IM/SC/IC/IN</t>
  </si>
  <si>
    <t>ESCOPOLAMINA, NBUTILBROMETO 20MG/ML  AMPOLA 1ML EV/IM</t>
  </si>
  <si>
    <t>ESCOPOLAMINA, NBUTILBROMETO DE+DIPIRONA   AMPOLA  5ML EV</t>
  </si>
  <si>
    <t>FUROSEMIDA AMPOLA 2ML</t>
  </si>
  <si>
    <t>GLICOSE  25% AMPOLA DE 10ML</t>
  </si>
  <si>
    <t>GLICOSE  50% AMPOLA DE 10ML</t>
  </si>
  <si>
    <t>HIDROCORTIZONA, CLORIDRATO DE 500MG</t>
  </si>
  <si>
    <t>HIDROCORTIZONA, CLORIDRATO DE 100MG</t>
  </si>
  <si>
    <t>METOCLOPRAMIDA,  CLORIDRATO DE AMPOLA 5MG/ML</t>
  </si>
  <si>
    <t>RANITIDINA,  DE 25MG/ML  AMPOLA DE 2ML EV/IM</t>
  </si>
  <si>
    <t xml:space="preserve">TERBUTALINA, SULFATO DE  AMPOLA 1ML  EV/SC </t>
  </si>
  <si>
    <t>TENOXICAN 20MG  EV/IM</t>
  </si>
  <si>
    <t>PARACETAMOL GTS 20ML</t>
  </si>
  <si>
    <t>SORO RINGER C/ LACTATO 500 ML</t>
  </si>
  <si>
    <t>SORO RINGER C/ LACTATO 1000 ML</t>
  </si>
  <si>
    <t>TRAMADOL, CLORIDRATO DE SOL. INJ. EV/IM 02ML</t>
  </si>
  <si>
    <t>PEDIDO</t>
  </si>
  <si>
    <t>TIPO</t>
  </si>
  <si>
    <t xml:space="preserve"> TOTAL</t>
  </si>
  <si>
    <t>QTIDADE</t>
  </si>
  <si>
    <t>VALOR UNIT.</t>
  </si>
  <si>
    <t>Valor Total</t>
  </si>
  <si>
    <t>Alprazolan 1mg</t>
  </si>
  <si>
    <t>HALOPERIDOL . SOL. INJ. EV/IM 02 ML / HALOPERIDOL INJETAVEL 5MG/ML 1ML C1</t>
  </si>
  <si>
    <t>MORFINA, SULFATO  DE SOL. INJ. EV/IM/SC 01 ML / MORFINA INJETAVEL 10MG/ML 1ML A1*</t>
  </si>
  <si>
    <t xml:space="preserve">                                        LISTA DE MEDICAMENTOS SAMU</t>
  </si>
  <si>
    <t>Valor UNIT</t>
  </si>
  <si>
    <t>PROMETAZINA, CLORIDRATO  25MG/ML  AMPOLA DE 2ML  IM/EV</t>
  </si>
  <si>
    <t>DIAZEPAN 5MG AMPOLA 2ML EV/IM</t>
  </si>
  <si>
    <t>SORO GLICOSADO 5% DE 250 ML</t>
  </si>
  <si>
    <t xml:space="preserve">SORO GLICOFISIOLOGICO 500ML </t>
  </si>
  <si>
    <t xml:space="preserve">SORO GLICOFISIOLOGICO 1000ML </t>
  </si>
  <si>
    <t>DEXAMETAZONA, FOSFATO DE 4MG/ML FRASCO 2,5ML</t>
  </si>
  <si>
    <t>TRAVATAN COLÍRIO 5 ML   *não substituir por genérico</t>
  </si>
  <si>
    <t>DIOSMINA 450 MG + HESPERIDONA 50MG</t>
  </si>
  <si>
    <t>Desloratadina 0,5MG/ML 100 ML</t>
  </si>
  <si>
    <t>Aristab 10 mg (não pode ser substituído por genérico)</t>
  </si>
  <si>
    <t>Adesivos</t>
  </si>
  <si>
    <t>Duovent N 200 Doses Com 10 ml</t>
  </si>
  <si>
    <t>hyabak colirio 0,15% 10ml</t>
  </si>
  <si>
    <t>Fostair 100 mcg/6mcg 8ml</t>
  </si>
  <si>
    <t>Losec Mups</t>
  </si>
  <si>
    <t>RESTASIS COLIRIO 30 FLACONETES</t>
  </si>
  <si>
    <t>SOUVENAID SUPPORT 125 ML</t>
  </si>
  <si>
    <t>VENLAFAXINA 150mg</t>
  </si>
  <si>
    <t>FRONTAL 1 MG (NÃO PODE SER SUBSTITUÍDO POR GENÉRICO)</t>
  </si>
  <si>
    <t>FORTEO TERIPARATINA 250MG CANETA INJETORA 2,4 ML 28 DOSES</t>
  </si>
  <si>
    <t>TRAVOPROSTA 0,004%  2,5ML</t>
  </si>
  <si>
    <t>EXELON PATCH 15 CM²</t>
  </si>
  <si>
    <t>Anlodipino 5mg + ATENOLOL 25MG</t>
  </si>
  <si>
    <t>SeretideSpray 25 mcg/50 mcg com 120 doses</t>
  </si>
  <si>
    <t>Relatório de Cotação</t>
  </si>
  <si>
    <t xml:space="preserve"> Medicamentos SMS 2019</t>
  </si>
  <si>
    <t>Item</t>
  </si>
  <si>
    <t>Quantidade</t>
  </si>
  <si>
    <t>Valor unitario</t>
  </si>
  <si>
    <t>Total</t>
  </si>
  <si>
    <t>1) ACICLOVIR 200 MG</t>
  </si>
  <si>
    <t>Comprimidos</t>
  </si>
  <si>
    <t>2) ACICLOVIR 200 MG /ACICLOVIR CREME 50MG/G 10GR CX C 200 PRATI D GEN</t>
  </si>
  <si>
    <t>Tubos</t>
  </si>
  <si>
    <t>3) ÁCIDO ACETIL SALICILICO</t>
  </si>
  <si>
    <t>4) ACIDO ASCÓRBICO 500 mg /  Vitamina C</t>
  </si>
  <si>
    <t>unidades</t>
  </si>
  <si>
    <t>5) ÁCIDO FÓLICO 5 MG</t>
  </si>
  <si>
    <t>6) ÁGUA DESTILADA 10ML AMPOLA</t>
  </si>
  <si>
    <t>Ampolas</t>
  </si>
  <si>
    <t>7) ALBENDAZOL   400</t>
  </si>
  <si>
    <t>8) ALBENDAZOL SUSPENSÃO</t>
  </si>
  <si>
    <t>Frascos</t>
  </si>
  <si>
    <t>9) ALOPURINOL 100mg</t>
  </si>
  <si>
    <t>10) ALOPURINOL 300mg</t>
  </si>
  <si>
    <t>11) AMINOFILINA 100mg</t>
  </si>
  <si>
    <t>12) AMIODARONA 200 MG.</t>
  </si>
  <si>
    <t xml:space="preserve">13) AMITRIPTILINA </t>
  </si>
  <si>
    <t>14) AMOXICILINA 250 MG + ÁC. CLAVULÂNICO 62,5 MG/5 ML SUSP. ORAL</t>
  </si>
  <si>
    <t>15) AMOXICILINA 500 MG</t>
  </si>
  <si>
    <t>16) AMOXICILINA 500 MG + ÁCIDO CLAVULÂNICO 125 MG. DESERTA</t>
  </si>
  <si>
    <t>17) AMOXICILINA SOL. ORAL 250 MG/5 ML-FRAS/60 ML</t>
  </si>
  <si>
    <t>18) ANLODIPINO 5 MG</t>
  </si>
  <si>
    <t>19) ANLODIPINO 10 MG</t>
  </si>
  <si>
    <t>20) AZITROMICINA AZITROMICINA  600 MG SUSP. ORAL – 200 MG/ML DESERTA</t>
  </si>
  <si>
    <t xml:space="preserve">21) AZITROMICINA  900 MG SUSP. ORAL </t>
  </si>
  <si>
    <t>22) AZITROMICINA 500 MG</t>
  </si>
  <si>
    <t>23) BENZILPENICILINA BENZATINA 1.200.000UI DESERTA</t>
  </si>
  <si>
    <t>24) BENZILPENICILINA BENZATINA 600.000UI DESERTA</t>
  </si>
  <si>
    <t>25) BIPERIDENO, CLORIDRATO DE 2mg</t>
  </si>
  <si>
    <t>26) BROMETO DE IPRATRÓPIO 0,025% GOTAS.</t>
  </si>
  <si>
    <t>27) BROMIDRATO DE FENOTEROL GOTAS</t>
  </si>
  <si>
    <t>28) BUPROPIONA CLORIDRATO DE 150 MG</t>
  </si>
  <si>
    <t>29) BUTILBROMETO DE ESCOPOLAMINA + DIPIRONA SÓDICA (10/250MG)</t>
  </si>
  <si>
    <t xml:space="preserve">30) BUTILBROMETO DE ESCOPOLAMINA + DIPIRONA SÓDICA AMPOLAS </t>
  </si>
  <si>
    <t>31) BUTILBROMETO DE ESCOPOLAMINA + DIPIRONA SÓDICA GOTAS DESERTA</t>
  </si>
  <si>
    <t>32) BUTILBROMETO DE ESCOPOLAMINA 10 MG</t>
  </si>
  <si>
    <t>33) CAPTOPRIL 25 MG</t>
  </si>
  <si>
    <t>34) CAPTOPRIL 50 MG DESERTA</t>
  </si>
  <si>
    <t>35) CARBAMAZEPINA 2% susp.</t>
  </si>
  <si>
    <t>36) CARBAMAZEPINA 200mg</t>
  </si>
  <si>
    <t>37) CARBONATO DE CALCIO 500 MG</t>
  </si>
  <si>
    <t>38) CEFALEXINA 500 MG</t>
  </si>
  <si>
    <t>39) CEFALEXINA susp</t>
  </si>
  <si>
    <t>40) CETOCONAZOL 200mg</t>
  </si>
  <si>
    <t>41) CETOCONAZOL creme</t>
  </si>
  <si>
    <t>42) CETOPROFENO 50MG/ML EV/IM  AMPOLA 2ML</t>
  </si>
  <si>
    <t>43) CIMETIDINA 200mg</t>
  </si>
  <si>
    <t>44) CINARIZINA 75mg</t>
  </si>
  <si>
    <t>45) CIPROFIBRATO 100MG</t>
  </si>
  <si>
    <t>46) CIPROFLOXACINO 500 MG</t>
  </si>
  <si>
    <t>47) CITALOPRAM 20mg</t>
  </si>
  <si>
    <t>48) CLOBAZAM 20mg</t>
  </si>
  <si>
    <t xml:space="preserve">49) CLOMIPRAMINA 25 mg </t>
  </si>
  <si>
    <t>50) CLONAZEPAM 2mg</t>
  </si>
  <si>
    <t>51) CLOPIDOGREL 75 MG</t>
  </si>
  <si>
    <t>52) CLORPROMAZINA 100mg</t>
  </si>
  <si>
    <t xml:space="preserve">53) CLORPROMAZINA 25 mg </t>
  </si>
  <si>
    <t>54) CLORPROMAZINA 40mg/ml</t>
  </si>
  <si>
    <t>55) COMPLEXO B 2ML</t>
  </si>
  <si>
    <t>56) DEXAMETASONA 0,5 MG/ML - SUSPENSÃO 120 ML</t>
  </si>
  <si>
    <t>57) DEXAMETASONA 1 MG/G -CREME</t>
  </si>
  <si>
    <t>58) DEXAMETASONA 4MG COMPRIMIDIO</t>
  </si>
  <si>
    <t>59) DEXCLORFENIRAMINA 2 MG</t>
  </si>
  <si>
    <t xml:space="preserve">60) DEXCLORFENIRAMINA  suspensao 2mg / 5ml Sus. ORAL </t>
  </si>
  <si>
    <t>61) DIAZEPAM 10mg</t>
  </si>
  <si>
    <t>62) DICLOFENACO DIELTILAMONIO AEROSOL</t>
  </si>
  <si>
    <t>63) DICLOFENACO DIELTILAMONIO GEL</t>
  </si>
  <si>
    <t>64) DICLOFENACO POTÁSSICO  AMPOLA 3ML  IM</t>
  </si>
  <si>
    <t>65) DICLOFENACO POTÁSSICO GTS</t>
  </si>
  <si>
    <t>66) DICLOFENACO SÓDICO 50 MG</t>
  </si>
  <si>
    <t>67) DIGOXINA 0,25 MG DESERTA</t>
  </si>
  <si>
    <t>68) DIMETICONA + METILBROMETO DE HOMATROPINA</t>
  </si>
  <si>
    <t>69) DIMETICONA gotas</t>
  </si>
  <si>
    <t>70) DIPIRONA 500 MG</t>
  </si>
  <si>
    <t>71) DIPIRONA 500 MG/ML GOTAS 20 ML</t>
  </si>
  <si>
    <t>72) ENOXAPARINA 20MG/AMPOLA</t>
  </si>
  <si>
    <t>73) ENOXOPARINA 40 MG /AMPOLA</t>
  </si>
  <si>
    <t>74) ENOXAPARINA 60MG/AMPOLA</t>
  </si>
  <si>
    <t>75) ENOXAPARINA 80MG/AMPOLA</t>
  </si>
  <si>
    <t>76) ESCOPOLAMINA, NBUTILBROMETO 20MG/ML AMPOLA 1ML EV/IM</t>
  </si>
  <si>
    <t>77) ESPIRONOLACTONA 100 MG.</t>
  </si>
  <si>
    <t>78) ESPIRONOLACTONA 25 MG.</t>
  </si>
  <si>
    <t>79) ESPIRONOLACTONA 50 MG.</t>
  </si>
  <si>
    <t>80) ESTROGENIOS CONJUGADOS 0,625 MG</t>
  </si>
  <si>
    <t>81) FENITOÍNA 100mg</t>
  </si>
  <si>
    <t>82) FENOBARBITAL 100mg</t>
  </si>
  <si>
    <t>83) FLUCONAZOL 150 MG</t>
  </si>
  <si>
    <t>84) FLUOXETINA, CLORIDRATO DE 20mg</t>
  </si>
  <si>
    <t>85) FUMARATO DE QUETIAPINA 100 MG</t>
  </si>
  <si>
    <t>86) FUMARATO DE QUETIAPINA 25mg</t>
  </si>
  <si>
    <t>87) FUROSEMIDA 40 MG</t>
  </si>
  <si>
    <t>88) HALOPERIDOL 5mg</t>
  </si>
  <si>
    <t>89) HALOPERIDOL, DECANOATO DE 70,52mg/ml /5MG/ML 1ML</t>
  </si>
  <si>
    <t>90) HIDROXIDO DE ALUMINIO 6,2% SUSPENSAO</t>
  </si>
  <si>
    <t>91) IBUPROFENO 600 MG</t>
  </si>
  <si>
    <t>92) IBUPROFENO gotas</t>
  </si>
  <si>
    <t>93) IMIPRAMINA, CLORIDRATO DE 25mg</t>
  </si>
  <si>
    <t>94) IMUNOGLOBULINA ANTI-Rh</t>
  </si>
  <si>
    <t xml:space="preserve">95) IODETO DE POTÁSSIO </t>
  </si>
  <si>
    <t>96) ISOSSORBIDA 20 MG</t>
  </si>
  <si>
    <t>97) ISOSSORBIDA 40 MG</t>
  </si>
  <si>
    <t>98) ISOSSORBIDA 5 MG</t>
  </si>
  <si>
    <t>99) IVERMECTINA 6 MG</t>
  </si>
  <si>
    <t>100) LEVODOPA + CLORIDRATO DE BENZERAZIDA (200/50mg)</t>
  </si>
  <si>
    <t>101) LEVOMEPROMAZINA, MALEATO DE 100mg</t>
  </si>
  <si>
    <t>102) LEVOMEPROMAZINA, MALEATO DE 25 mg</t>
  </si>
  <si>
    <t>103) LEVOTIROXINA SÓDICA 100 MCG</t>
  </si>
  <si>
    <t>104) LEVOTIROXINA SÓDICA 25 MCG</t>
  </si>
  <si>
    <t>105) LEVOTIROXINA SÓDICA 50 MCG</t>
  </si>
  <si>
    <t>106) LEVOTIROXINA SÓDICA 75 MCG</t>
  </si>
  <si>
    <t>107) LÍTIO, CARBONATO DE 300mg</t>
  </si>
  <si>
    <t>108) LORATADINA 10 MG</t>
  </si>
  <si>
    <t>109) LORATADINA XAROPE</t>
  </si>
  <si>
    <t>110) MEBENDAZOL 100Mg</t>
  </si>
  <si>
    <t>111) MEBENDAZOL 2% SUSPENÇÃO ORAL</t>
  </si>
  <si>
    <t>112) METILDOPA 250 MG</t>
  </si>
  <si>
    <t>113) METILDOPA 500 MG</t>
  </si>
  <si>
    <t>114) METOCLOPRAMIDA 10 MG</t>
  </si>
  <si>
    <t>115) METOCLOPRAMIDA SOLUCAO ORAL 0,4%</t>
  </si>
  <si>
    <t>116) METOPROLOL 100MG</t>
  </si>
  <si>
    <t>117) METOPROLOL 25MG</t>
  </si>
  <si>
    <t>118) METOPROLOL 50MG</t>
  </si>
  <si>
    <t>119) METRONIDAZOL 250 MG</t>
  </si>
  <si>
    <t>120) METRONIDAZOL 400 MG</t>
  </si>
  <si>
    <t>121) METRONIDAZOL GELÉIA VAGINAL</t>
  </si>
  <si>
    <t>122) METRONIDAZOL SUSPENÇÃO ORAL 0,4% /40MG/ML 100ML</t>
  </si>
  <si>
    <t>123) MICONAZOL CREME VAGINAL</t>
  </si>
  <si>
    <t>124) NEOMICINA + BACITRACINA POMADA</t>
  </si>
  <si>
    <t>125) NIFEDIPINO 10mg</t>
  </si>
  <si>
    <t>126) NIFEDIPINO 20 MG</t>
  </si>
  <si>
    <t>127) NIMESULIDA 100 MG</t>
  </si>
  <si>
    <t>128) NISTATINA SUSPENSÃO ORAL 100.000 UI</t>
  </si>
  <si>
    <t>129) NISTATINA creme</t>
  </si>
  <si>
    <t>130) NITROFURANTOÍNA 100 MG</t>
  </si>
  <si>
    <t>131) NORFLOXACINO 400 MG.</t>
  </si>
  <si>
    <t>132) OMEPRAZOL 20 MG</t>
  </si>
  <si>
    <t>133) PARACETAMOL 500 MG</t>
  </si>
  <si>
    <t>134) PARACETAMOL SOL. ORAL GOTAS 200MG/ML</t>
  </si>
  <si>
    <t>135) POLIVITAMÍNICO</t>
  </si>
  <si>
    <t>136) PREDNISOLONA 3 MG/ML, SOL. ORAL.</t>
  </si>
  <si>
    <t>137) PREDNISONA 20 MG</t>
  </si>
  <si>
    <t>138) PREDNISONA 5 MG</t>
  </si>
  <si>
    <t>139) PROMETAZINA 25mg</t>
  </si>
  <si>
    <t>140) PROPATILNITRATO 10 mg</t>
  </si>
  <si>
    <t>141) RANITIDINA 150 MG</t>
  </si>
  <si>
    <t>142) RANITIDINA 300 MG</t>
  </si>
  <si>
    <t>143) RISPERIDONA 1 mg</t>
  </si>
  <si>
    <t>144) RISPERIDONA 2mg</t>
  </si>
  <si>
    <t>145) SAL PARA REIDRATACAO ORAL - PÓ</t>
  </si>
  <si>
    <t>Envelopes</t>
  </si>
  <si>
    <t>146) SALBUTAMOL 0,04 % XAROPE</t>
  </si>
  <si>
    <t>147) SINVASTATINA 20MG</t>
  </si>
  <si>
    <t>148) SINVASTATINA 40MG</t>
  </si>
  <si>
    <t>149) SORO FISIOLÓGICO 0,9% 100 ML</t>
  </si>
  <si>
    <t>150) SORO FISIOLÓGICO 0,9% 1000 ML</t>
  </si>
  <si>
    <t>151) SORO FISIOLÓGICO 0,9% 250 ML</t>
  </si>
  <si>
    <t>152) SORO FISIOLÓGICO 0,9% 500 ML</t>
  </si>
  <si>
    <t>153) SULFADIAZINA DE PRATA 10 mg/ 50G</t>
  </si>
  <si>
    <t>154) SULFAMETOXAZOL + TRIMET. SUSP. ORAL 40:8 MG/ML</t>
  </si>
  <si>
    <t>155) SULFAMETOXAZOL+TRIMETOPRIMA 400:80 MG</t>
  </si>
  <si>
    <t xml:space="preserve">156) SULFATO DE GLICOSAMINA+SULFATO DE CONDROITINA 1,5g+1,2g </t>
  </si>
  <si>
    <t>157) SULFATO FERROSO - GOTAS</t>
  </si>
  <si>
    <t>158) SULFATO FERROSO 40 MG</t>
  </si>
  <si>
    <t>159) TOPIRAMATO 50mg</t>
  </si>
  <si>
    <t>160) VALPROATO DE SÓDIO 250mg</t>
  </si>
  <si>
    <t>161) VALPROATO DE SÓDIO 500mg</t>
  </si>
  <si>
    <t>162) VALPROATO DE SÓDIO susp</t>
  </si>
  <si>
    <t>163) VARFARINA SÓDICA 5MG</t>
  </si>
  <si>
    <t>164) VERAPAMIL, CLOR. – 80 MG</t>
  </si>
  <si>
    <t>165) Vitamina C Ampola 1 grama  / 500MG/5ML</t>
  </si>
  <si>
    <t>166) VITAMINA DO COMPLEXO B</t>
  </si>
  <si>
    <t>Apresentação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</si>
</sst>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&quot;R$&quot;\ #,##0.00"/>
    <numFmt numFmtId="166" formatCode="_-[$R$-416]\ * #,##0.00_-;\-[$R$-416]\ * #,##0.00_-;_-[$R$-416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Arial Narrow"/>
      <family val="2"/>
    </font>
    <font>
      <sz val="11"/>
      <name val="Cambria"/>
      <family val="1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mbria"/>
      <family val="1"/>
    </font>
    <font>
      <i/>
      <sz val="10"/>
      <color theme="1"/>
      <name val="Century"/>
      <family val="1"/>
    </font>
    <font>
      <i/>
      <sz val="8"/>
      <color theme="1"/>
      <name val="Century"/>
      <family val="1"/>
    </font>
    <font>
      <b/>
      <sz val="9"/>
      <name val="Calibri"/>
      <family val="2"/>
      <scheme val="minor"/>
    </font>
    <font>
      <sz val="11"/>
      <name val="Calibri"/>
      <family val="2"/>
    </font>
    <font>
      <b/>
      <sz val="9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</font>
    <font>
      <sz val="6"/>
      <name val="Cambria"/>
      <family val="1"/>
    </font>
    <font>
      <sz val="10"/>
      <name val="Cambria"/>
      <family val="1"/>
    </font>
    <font>
      <sz val="8"/>
      <name val="Cambria"/>
      <family val="1"/>
    </font>
    <font>
      <i/>
      <sz val="10"/>
      <color theme="1"/>
      <name val="Arial Narrow"/>
      <family val="2"/>
    </font>
    <font>
      <i/>
      <sz val="7"/>
      <name val="Century"/>
      <family val="1"/>
    </font>
    <font>
      <i/>
      <sz val="10"/>
      <name val="Century"/>
      <family val="1"/>
    </font>
    <font>
      <i/>
      <sz val="10"/>
      <color rgb="FFFF0000"/>
      <name val="Century"/>
      <family val="1"/>
    </font>
    <font>
      <i/>
      <sz val="7"/>
      <color theme="1"/>
      <name val="Century"/>
      <family val="1"/>
    </font>
    <font>
      <b/>
      <sz val="11"/>
      <color theme="0"/>
      <name val="Calibri"/>
      <family val="2"/>
      <scheme val="minor"/>
    </font>
    <font>
      <sz val="11"/>
      <color rgb="FF333333"/>
      <name val="Calibri"/>
      <family val="2"/>
    </font>
    <font>
      <b/>
      <i/>
      <u/>
      <sz val="11"/>
      <color rgb="FF333333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24" fillId="2" borderId="5" applyNumberFormat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/>
    <xf numFmtId="0" fontId="8" fillId="0" borderId="0" xfId="0" applyFont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4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0" xfId="0" applyFont="1" applyBorder="1" applyAlignment="1"/>
    <xf numFmtId="0" fontId="17" fillId="0" borderId="3" xfId="0" applyFont="1" applyBorder="1" applyAlignment="1"/>
    <xf numFmtId="0" fontId="8" fillId="0" borderId="0" xfId="0" applyFont="1" applyBorder="1"/>
    <xf numFmtId="0" fontId="18" fillId="0" borderId="0" xfId="0" applyFont="1" applyBorder="1" applyAlignment="1"/>
    <xf numFmtId="0" fontId="17" fillId="0" borderId="0" xfId="0" applyFont="1" applyBorder="1" applyAlignment="1"/>
    <xf numFmtId="0" fontId="19" fillId="0" borderId="4" xfId="0" applyFont="1" applyBorder="1"/>
    <xf numFmtId="165" fontId="19" fillId="0" borderId="4" xfId="0" applyNumberFormat="1" applyFont="1" applyBorder="1"/>
    <xf numFmtId="0" fontId="21" fillId="0" borderId="0" xfId="0" applyFont="1"/>
    <xf numFmtId="0" fontId="21" fillId="0" borderId="1" xfId="0" applyFont="1" applyBorder="1"/>
    <xf numFmtId="0" fontId="22" fillId="0" borderId="0" xfId="0" applyFont="1"/>
    <xf numFmtId="0" fontId="20" fillId="0" borderId="0" xfId="0" applyFont="1" applyBorder="1" applyAlignment="1">
      <alignment horizontal="left"/>
    </xf>
    <xf numFmtId="0" fontId="21" fillId="0" borderId="0" xfId="0" applyFont="1" applyBorder="1"/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164" fontId="23" fillId="0" borderId="1" xfId="1" applyNumberFormat="1" applyFont="1" applyBorder="1" applyAlignment="1">
      <alignment horizontal="right"/>
    </xf>
    <xf numFmtId="165" fontId="23" fillId="0" borderId="1" xfId="2" applyNumberFormat="1" applyFont="1" applyBorder="1" applyAlignment="1">
      <alignment horizontal="right"/>
    </xf>
    <xf numFmtId="0" fontId="23" fillId="0" borderId="1" xfId="0" applyFont="1" applyBorder="1"/>
    <xf numFmtId="0" fontId="23" fillId="0" borderId="1" xfId="0" applyFont="1" applyBorder="1" applyAlignment="1"/>
    <xf numFmtId="3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/>
    </xf>
    <xf numFmtId="164" fontId="23" fillId="0" borderId="1" xfId="1" applyNumberFormat="1" applyFont="1" applyBorder="1" applyAlignment="1"/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164" fontId="23" fillId="0" borderId="2" xfId="1" applyNumberFormat="1" applyFont="1" applyBorder="1" applyAlignment="1"/>
    <xf numFmtId="165" fontId="23" fillId="0" borderId="2" xfId="2" applyNumberFormat="1" applyFont="1" applyBorder="1" applyAlignment="1">
      <alignment horizontal="right"/>
    </xf>
    <xf numFmtId="3" fontId="23" fillId="0" borderId="1" xfId="0" applyNumberFormat="1" applyFont="1" applyBorder="1" applyAlignment="1"/>
    <xf numFmtId="164" fontId="23" fillId="0" borderId="2" xfId="1" applyNumberFormat="1" applyFont="1" applyBorder="1" applyAlignment="1">
      <alignment horizontal="right"/>
    </xf>
    <xf numFmtId="166" fontId="25" fillId="3" borderId="1" xfId="0" applyNumberFormat="1" applyFont="1" applyFill="1" applyBorder="1" applyAlignment="1">
      <alignment horizontal="center"/>
    </xf>
    <xf numFmtId="3" fontId="25" fillId="3" borderId="1" xfId="0" applyNumberFormat="1" applyFont="1" applyFill="1" applyBorder="1" applyAlignment="1">
      <alignment horizontal="center"/>
    </xf>
    <xf numFmtId="165" fontId="25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3" fontId="26" fillId="3" borderId="1" xfId="0" applyNumberFormat="1" applyFont="1" applyFill="1" applyBorder="1" applyAlignment="1">
      <alignment horizontal="center"/>
    </xf>
    <xf numFmtId="165" fontId="26" fillId="3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left" wrapText="1"/>
    </xf>
    <xf numFmtId="0" fontId="24" fillId="2" borderId="5" xfId="4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5" fillId="3" borderId="6" xfId="0" applyFont="1" applyFill="1" applyBorder="1" applyAlignment="1">
      <alignment horizontal="left" wrapText="1"/>
    </xf>
    <xf numFmtId="0" fontId="25" fillId="3" borderId="3" xfId="0" applyFont="1" applyFill="1" applyBorder="1" applyAlignment="1">
      <alignment horizontal="left" wrapText="1"/>
    </xf>
    <xf numFmtId="0" fontId="25" fillId="3" borderId="6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wrapText="1"/>
    </xf>
    <xf numFmtId="0" fontId="25" fillId="3" borderId="6" xfId="0" applyFont="1" applyFill="1" applyBorder="1" applyAlignment="1">
      <alignment horizontal="center" wrapText="1"/>
    </xf>
    <xf numFmtId="0" fontId="25" fillId="3" borderId="3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5">
    <cellStyle name="Célula de Verificação" xfId="4" builtinId="23"/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9" defaultPivotStyle="PivotStyleLight16"/>
  <colors>
    <mruColors>
      <color rgb="FF0000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abSelected="1" topLeftCell="C147" workbookViewId="0">
      <selection activeCell="F48" sqref="F48"/>
    </sheetView>
  </sheetViews>
  <sheetFormatPr defaultRowHeight="15" x14ac:dyDescent="0.25"/>
  <cols>
    <col min="2" max="2" width="59.7109375" customWidth="1"/>
    <col min="3" max="3" width="15.5703125" customWidth="1"/>
    <col min="4" max="4" width="13.28515625" customWidth="1"/>
    <col min="5" max="5" width="13.85546875" customWidth="1"/>
    <col min="6" max="6" width="20" customWidth="1"/>
  </cols>
  <sheetData>
    <row r="1" spans="1:6" ht="16.5" thickTop="1" thickBot="1" x14ac:dyDescent="0.3">
      <c r="A1" s="63" t="s">
        <v>99</v>
      </c>
      <c r="B1" s="63"/>
      <c r="C1" s="63"/>
      <c r="D1" s="63"/>
      <c r="E1" s="63"/>
      <c r="F1" s="63"/>
    </row>
    <row r="2" spans="1:6" ht="16.5" thickTop="1" thickBot="1" x14ac:dyDescent="0.3">
      <c r="A2" s="63" t="s">
        <v>100</v>
      </c>
      <c r="B2" s="63"/>
      <c r="C2" s="63"/>
      <c r="D2" s="63"/>
      <c r="E2" s="63"/>
      <c r="F2" s="63"/>
    </row>
    <row r="3" spans="1:6" ht="16.5" thickTop="1" x14ac:dyDescent="0.25">
      <c r="A3" s="64" t="s">
        <v>101</v>
      </c>
      <c r="B3" s="65"/>
      <c r="C3" s="61" t="s">
        <v>277</v>
      </c>
      <c r="D3" s="61" t="s">
        <v>102</v>
      </c>
      <c r="E3" s="61" t="s">
        <v>103</v>
      </c>
      <c r="F3" s="61" t="s">
        <v>104</v>
      </c>
    </row>
    <row r="4" spans="1:6" x14ac:dyDescent="0.25">
      <c r="A4" s="66" t="s">
        <v>105</v>
      </c>
      <c r="B4" s="67"/>
      <c r="C4" s="52" t="s">
        <v>106</v>
      </c>
      <c r="D4" s="53">
        <v>3000</v>
      </c>
      <c r="E4" s="54">
        <v>0.35</v>
      </c>
      <c r="F4" s="54">
        <f>D4*E4</f>
        <v>1050</v>
      </c>
    </row>
    <row r="5" spans="1:6" x14ac:dyDescent="0.25">
      <c r="A5" s="62" t="s">
        <v>107</v>
      </c>
      <c r="B5" s="62"/>
      <c r="C5" s="52" t="s">
        <v>108</v>
      </c>
      <c r="D5" s="55">
        <v>300</v>
      </c>
      <c r="E5" s="54">
        <v>3.91</v>
      </c>
      <c r="F5" s="54">
        <f t="shared" ref="F5:F68" si="0">D5*E5</f>
        <v>1173</v>
      </c>
    </row>
    <row r="6" spans="1:6" x14ac:dyDescent="0.25">
      <c r="A6" s="62" t="s">
        <v>109</v>
      </c>
      <c r="B6" s="62"/>
      <c r="C6" s="52" t="s">
        <v>106</v>
      </c>
      <c r="D6" s="53">
        <v>100000</v>
      </c>
      <c r="E6" s="54">
        <v>0.03</v>
      </c>
      <c r="F6" s="54">
        <f t="shared" si="0"/>
        <v>3000</v>
      </c>
    </row>
    <row r="7" spans="1:6" x14ac:dyDescent="0.25">
      <c r="A7" s="62" t="s">
        <v>110</v>
      </c>
      <c r="B7" s="62"/>
      <c r="C7" s="52" t="s">
        <v>111</v>
      </c>
      <c r="D7" s="53">
        <v>3000</v>
      </c>
      <c r="E7" s="54">
        <v>0.17</v>
      </c>
      <c r="F7" s="54">
        <f t="shared" si="0"/>
        <v>510.00000000000006</v>
      </c>
    </row>
    <row r="8" spans="1:6" x14ac:dyDescent="0.25">
      <c r="A8" s="62" t="s">
        <v>112</v>
      </c>
      <c r="B8" s="62"/>
      <c r="C8" s="52" t="s">
        <v>106</v>
      </c>
      <c r="D8" s="53">
        <v>50000</v>
      </c>
      <c r="E8" s="54">
        <v>0.06</v>
      </c>
      <c r="F8" s="54">
        <f t="shared" si="0"/>
        <v>3000</v>
      </c>
    </row>
    <row r="9" spans="1:6" x14ac:dyDescent="0.25">
      <c r="A9" s="62" t="s">
        <v>113</v>
      </c>
      <c r="B9" s="62"/>
      <c r="C9" s="52" t="s">
        <v>114</v>
      </c>
      <c r="D9" s="53">
        <v>2500</v>
      </c>
      <c r="E9" s="54">
        <v>0.27</v>
      </c>
      <c r="F9" s="54">
        <f t="shared" si="0"/>
        <v>675</v>
      </c>
    </row>
    <row r="10" spans="1:6" x14ac:dyDescent="0.25">
      <c r="A10" s="62" t="s">
        <v>115</v>
      </c>
      <c r="B10" s="62"/>
      <c r="C10" s="52" t="s">
        <v>106</v>
      </c>
      <c r="D10" s="53">
        <v>2000</v>
      </c>
      <c r="E10" s="54">
        <v>0.39</v>
      </c>
      <c r="F10" s="54">
        <f t="shared" si="0"/>
        <v>780</v>
      </c>
    </row>
    <row r="11" spans="1:6" x14ac:dyDescent="0.25">
      <c r="A11" s="62" t="s">
        <v>116</v>
      </c>
      <c r="B11" s="62"/>
      <c r="C11" s="52" t="s">
        <v>117</v>
      </c>
      <c r="D11" s="53">
        <v>2000</v>
      </c>
      <c r="E11" s="54">
        <v>1.1100000000000001</v>
      </c>
      <c r="F11" s="54">
        <f t="shared" si="0"/>
        <v>2220</v>
      </c>
    </row>
    <row r="12" spans="1:6" x14ac:dyDescent="0.25">
      <c r="A12" s="62" t="s">
        <v>118</v>
      </c>
      <c r="B12" s="62"/>
      <c r="C12" s="52" t="s">
        <v>106</v>
      </c>
      <c r="D12" s="53">
        <v>1000</v>
      </c>
      <c r="E12" s="54">
        <v>0.06</v>
      </c>
      <c r="F12" s="54">
        <f t="shared" si="0"/>
        <v>60</v>
      </c>
    </row>
    <row r="13" spans="1:6" x14ac:dyDescent="0.25">
      <c r="A13" s="62" t="s">
        <v>119</v>
      </c>
      <c r="B13" s="62"/>
      <c r="C13" s="52" t="s">
        <v>106</v>
      </c>
      <c r="D13" s="53">
        <v>2000</v>
      </c>
      <c r="E13" s="54">
        <v>0.18</v>
      </c>
      <c r="F13" s="54">
        <f t="shared" si="0"/>
        <v>360</v>
      </c>
    </row>
    <row r="14" spans="1:6" x14ac:dyDescent="0.25">
      <c r="A14" s="62" t="s">
        <v>120</v>
      </c>
      <c r="B14" s="62"/>
      <c r="C14" s="52" t="s">
        <v>106</v>
      </c>
      <c r="D14" s="53">
        <v>15000</v>
      </c>
      <c r="E14" s="54">
        <v>0.12</v>
      </c>
      <c r="F14" s="54">
        <f t="shared" si="0"/>
        <v>1800</v>
      </c>
    </row>
    <row r="15" spans="1:6" x14ac:dyDescent="0.25">
      <c r="A15" s="62" t="s">
        <v>121</v>
      </c>
      <c r="B15" s="62"/>
      <c r="C15" s="52" t="s">
        <v>106</v>
      </c>
      <c r="D15" s="53">
        <v>20000</v>
      </c>
      <c r="E15" s="54">
        <v>0.3</v>
      </c>
      <c r="F15" s="54">
        <f t="shared" si="0"/>
        <v>6000</v>
      </c>
    </row>
    <row r="16" spans="1:6" x14ac:dyDescent="0.25">
      <c r="A16" s="62" t="s">
        <v>122</v>
      </c>
      <c r="B16" s="62"/>
      <c r="C16" s="52" t="s">
        <v>106</v>
      </c>
      <c r="D16" s="53">
        <v>80000</v>
      </c>
      <c r="E16" s="54">
        <v>0.06</v>
      </c>
      <c r="F16" s="54">
        <f t="shared" si="0"/>
        <v>4800</v>
      </c>
    </row>
    <row r="17" spans="1:6" x14ac:dyDescent="0.25">
      <c r="A17" s="62" t="s">
        <v>123</v>
      </c>
      <c r="B17" s="62"/>
      <c r="C17" s="52" t="s">
        <v>117</v>
      </c>
      <c r="D17" s="53">
        <v>5000</v>
      </c>
      <c r="E17" s="54">
        <v>12.96</v>
      </c>
      <c r="F17" s="54">
        <f t="shared" si="0"/>
        <v>64800.000000000007</v>
      </c>
    </row>
    <row r="18" spans="1:6" x14ac:dyDescent="0.25">
      <c r="A18" s="62" t="s">
        <v>124</v>
      </c>
      <c r="B18" s="62"/>
      <c r="C18" s="52" t="s">
        <v>106</v>
      </c>
      <c r="D18" s="53">
        <v>30000</v>
      </c>
      <c r="E18" s="54">
        <v>0.2</v>
      </c>
      <c r="F18" s="54">
        <f t="shared" si="0"/>
        <v>6000</v>
      </c>
    </row>
    <row r="19" spans="1:6" x14ac:dyDescent="0.25">
      <c r="A19" s="62" t="s">
        <v>125</v>
      </c>
      <c r="B19" s="62"/>
      <c r="C19" s="52" t="s">
        <v>106</v>
      </c>
      <c r="D19" s="53">
        <v>15000</v>
      </c>
      <c r="E19" s="54">
        <v>1.34</v>
      </c>
      <c r="F19" s="54">
        <f t="shared" si="0"/>
        <v>20100</v>
      </c>
    </row>
    <row r="20" spans="1:6" x14ac:dyDescent="0.25">
      <c r="A20" s="62" t="s">
        <v>126</v>
      </c>
      <c r="B20" s="62"/>
      <c r="C20" s="52" t="s">
        <v>117</v>
      </c>
      <c r="D20" s="53">
        <v>4000</v>
      </c>
      <c r="E20" s="54">
        <v>5.22</v>
      </c>
      <c r="F20" s="54">
        <f t="shared" si="0"/>
        <v>20880</v>
      </c>
    </row>
    <row r="21" spans="1:6" x14ac:dyDescent="0.25">
      <c r="A21" s="62" t="s">
        <v>127</v>
      </c>
      <c r="B21" s="62"/>
      <c r="C21" s="52" t="s">
        <v>106</v>
      </c>
      <c r="D21" s="53">
        <v>50000</v>
      </c>
      <c r="E21" s="54">
        <v>0.04</v>
      </c>
      <c r="F21" s="54">
        <f t="shared" si="0"/>
        <v>2000</v>
      </c>
    </row>
    <row r="22" spans="1:6" x14ac:dyDescent="0.25">
      <c r="A22" s="62" t="s">
        <v>128</v>
      </c>
      <c r="B22" s="62"/>
      <c r="C22" s="52" t="s">
        <v>111</v>
      </c>
      <c r="D22" s="53">
        <v>20000</v>
      </c>
      <c r="E22" s="54">
        <v>0.06</v>
      </c>
      <c r="F22" s="54">
        <f t="shared" si="0"/>
        <v>1200</v>
      </c>
    </row>
    <row r="23" spans="1:6" x14ac:dyDescent="0.25">
      <c r="A23" s="68" t="s">
        <v>129</v>
      </c>
      <c r="B23" s="69"/>
      <c r="C23" s="52" t="s">
        <v>117</v>
      </c>
      <c r="D23" s="53">
        <v>1500</v>
      </c>
      <c r="E23" s="54">
        <v>6.31</v>
      </c>
      <c r="F23" s="54">
        <f t="shared" si="0"/>
        <v>9465</v>
      </c>
    </row>
    <row r="24" spans="1:6" x14ac:dyDescent="0.25">
      <c r="A24" s="62" t="s">
        <v>130</v>
      </c>
      <c r="B24" s="62"/>
      <c r="C24" s="52" t="s">
        <v>117</v>
      </c>
      <c r="D24" s="53">
        <v>1500</v>
      </c>
      <c r="E24" s="54">
        <v>9.01</v>
      </c>
      <c r="F24" s="54">
        <f t="shared" si="0"/>
        <v>13515</v>
      </c>
    </row>
    <row r="25" spans="1:6" x14ac:dyDescent="0.25">
      <c r="A25" s="62" t="s">
        <v>131</v>
      </c>
      <c r="B25" s="62"/>
      <c r="C25" s="52" t="s">
        <v>106</v>
      </c>
      <c r="D25" s="53">
        <v>15000</v>
      </c>
      <c r="E25" s="54">
        <v>0.54</v>
      </c>
      <c r="F25" s="54">
        <f t="shared" si="0"/>
        <v>8100.0000000000009</v>
      </c>
    </row>
    <row r="26" spans="1:6" x14ac:dyDescent="0.25">
      <c r="A26" s="62" t="s">
        <v>132</v>
      </c>
      <c r="B26" s="62"/>
      <c r="C26" s="52" t="s">
        <v>114</v>
      </c>
      <c r="D26" s="53">
        <v>1200</v>
      </c>
      <c r="E26" s="54">
        <v>15.04</v>
      </c>
      <c r="F26" s="54">
        <f t="shared" si="0"/>
        <v>18048</v>
      </c>
    </row>
    <row r="27" spans="1:6" x14ac:dyDescent="0.25">
      <c r="A27" s="62" t="s">
        <v>133</v>
      </c>
      <c r="B27" s="62"/>
      <c r="C27" s="52" t="s">
        <v>114</v>
      </c>
      <c r="D27" s="55">
        <v>200</v>
      </c>
      <c r="E27" s="54">
        <v>8.41</v>
      </c>
      <c r="F27" s="54">
        <f t="shared" si="0"/>
        <v>1682</v>
      </c>
    </row>
    <row r="28" spans="1:6" x14ac:dyDescent="0.25">
      <c r="A28" s="62" t="s">
        <v>134</v>
      </c>
      <c r="B28" s="62"/>
      <c r="C28" s="52" t="s">
        <v>106</v>
      </c>
      <c r="D28" s="53">
        <v>5000</v>
      </c>
      <c r="E28" s="54">
        <v>0.17</v>
      </c>
      <c r="F28" s="54">
        <f t="shared" si="0"/>
        <v>850.00000000000011</v>
      </c>
    </row>
    <row r="29" spans="1:6" x14ac:dyDescent="0.25">
      <c r="A29" s="62" t="s">
        <v>135</v>
      </c>
      <c r="B29" s="62"/>
      <c r="C29" s="52" t="s">
        <v>117</v>
      </c>
      <c r="D29" s="55">
        <v>100</v>
      </c>
      <c r="E29" s="54">
        <v>0.78</v>
      </c>
      <c r="F29" s="54">
        <f t="shared" si="0"/>
        <v>78</v>
      </c>
    </row>
    <row r="30" spans="1:6" x14ac:dyDescent="0.25">
      <c r="A30" s="62" t="s">
        <v>136</v>
      </c>
      <c r="B30" s="62"/>
      <c r="C30" s="52" t="s">
        <v>117</v>
      </c>
      <c r="D30" s="55">
        <v>100</v>
      </c>
      <c r="E30" s="54">
        <v>3.26</v>
      </c>
      <c r="F30" s="54">
        <f t="shared" si="0"/>
        <v>326</v>
      </c>
    </row>
    <row r="31" spans="1:6" x14ac:dyDescent="0.25">
      <c r="A31" s="62" t="s">
        <v>137</v>
      </c>
      <c r="B31" s="62"/>
      <c r="C31" s="52" t="s">
        <v>106</v>
      </c>
      <c r="D31" s="53">
        <v>4000</v>
      </c>
      <c r="E31" s="54">
        <v>0.4</v>
      </c>
      <c r="F31" s="54">
        <f t="shared" si="0"/>
        <v>1600</v>
      </c>
    </row>
    <row r="32" spans="1:6" x14ac:dyDescent="0.25">
      <c r="A32" s="62" t="s">
        <v>138</v>
      </c>
      <c r="B32" s="62"/>
      <c r="C32" s="52" t="s">
        <v>106</v>
      </c>
      <c r="D32" s="53">
        <v>15000</v>
      </c>
      <c r="E32" s="54">
        <v>0.5</v>
      </c>
      <c r="F32" s="54">
        <f t="shared" si="0"/>
        <v>7500</v>
      </c>
    </row>
    <row r="33" spans="1:6" x14ac:dyDescent="0.25">
      <c r="A33" s="62" t="s">
        <v>139</v>
      </c>
      <c r="B33" s="62"/>
      <c r="C33" s="52" t="s">
        <v>114</v>
      </c>
      <c r="D33" s="53">
        <v>1000</v>
      </c>
      <c r="E33" s="54">
        <v>1.66</v>
      </c>
      <c r="F33" s="54">
        <f t="shared" si="0"/>
        <v>1660</v>
      </c>
    </row>
    <row r="34" spans="1:6" x14ac:dyDescent="0.25">
      <c r="A34" s="62" t="s">
        <v>140</v>
      </c>
      <c r="B34" s="62"/>
      <c r="C34" s="52" t="s">
        <v>117</v>
      </c>
      <c r="D34" s="55">
        <v>500</v>
      </c>
      <c r="E34" s="54">
        <v>7.37</v>
      </c>
      <c r="F34" s="54">
        <f t="shared" si="0"/>
        <v>3685</v>
      </c>
    </row>
    <row r="35" spans="1:6" x14ac:dyDescent="0.25">
      <c r="A35" s="62" t="s">
        <v>141</v>
      </c>
      <c r="B35" s="62"/>
      <c r="C35" s="52" t="s">
        <v>106</v>
      </c>
      <c r="D35" s="53">
        <v>10000</v>
      </c>
      <c r="E35" s="54">
        <v>0.55000000000000004</v>
      </c>
      <c r="F35" s="54">
        <f t="shared" si="0"/>
        <v>5500</v>
      </c>
    </row>
    <row r="36" spans="1:6" x14ac:dyDescent="0.25">
      <c r="A36" s="62" t="s">
        <v>142</v>
      </c>
      <c r="B36" s="62"/>
      <c r="C36" s="52" t="s">
        <v>106</v>
      </c>
      <c r="D36" s="55">
        <v>200</v>
      </c>
      <c r="E36" s="54">
        <v>0.03</v>
      </c>
      <c r="F36" s="54">
        <f t="shared" si="0"/>
        <v>6</v>
      </c>
    </row>
    <row r="37" spans="1:6" x14ac:dyDescent="0.25">
      <c r="A37" s="62" t="s">
        <v>143</v>
      </c>
      <c r="B37" s="62"/>
      <c r="C37" s="52" t="s">
        <v>106</v>
      </c>
      <c r="D37" s="55">
        <v>200</v>
      </c>
      <c r="E37" s="54">
        <v>0.13</v>
      </c>
      <c r="F37" s="54">
        <f t="shared" si="0"/>
        <v>26</v>
      </c>
    </row>
    <row r="38" spans="1:6" x14ac:dyDescent="0.25">
      <c r="A38" s="62" t="s">
        <v>144</v>
      </c>
      <c r="B38" s="62"/>
      <c r="C38" s="52" t="s">
        <v>117</v>
      </c>
      <c r="D38" s="55">
        <v>200</v>
      </c>
      <c r="E38" s="54">
        <v>12.29</v>
      </c>
      <c r="F38" s="54">
        <f t="shared" si="0"/>
        <v>2458</v>
      </c>
    </row>
    <row r="39" spans="1:6" x14ac:dyDescent="0.25">
      <c r="A39" s="62" t="s">
        <v>145</v>
      </c>
      <c r="B39" s="62"/>
      <c r="C39" s="52" t="s">
        <v>106</v>
      </c>
      <c r="D39" s="53">
        <v>80000</v>
      </c>
      <c r="E39" s="54">
        <v>0.09</v>
      </c>
      <c r="F39" s="54">
        <f t="shared" si="0"/>
        <v>7200</v>
      </c>
    </row>
    <row r="40" spans="1:6" x14ac:dyDescent="0.25">
      <c r="A40" s="62" t="s">
        <v>146</v>
      </c>
      <c r="B40" s="62"/>
      <c r="C40" s="52" t="s">
        <v>106</v>
      </c>
      <c r="D40" s="53">
        <v>15000</v>
      </c>
      <c r="E40" s="54">
        <v>0.06</v>
      </c>
      <c r="F40" s="54">
        <f t="shared" si="0"/>
        <v>900</v>
      </c>
    </row>
    <row r="41" spans="1:6" x14ac:dyDescent="0.25">
      <c r="A41" s="62" t="s">
        <v>147</v>
      </c>
      <c r="B41" s="62"/>
      <c r="C41" s="52" t="s">
        <v>106</v>
      </c>
      <c r="D41" s="53">
        <v>50000</v>
      </c>
      <c r="E41" s="54">
        <v>0.47</v>
      </c>
      <c r="F41" s="54">
        <f t="shared" si="0"/>
        <v>23500</v>
      </c>
    </row>
    <row r="42" spans="1:6" x14ac:dyDescent="0.25">
      <c r="A42" s="62" t="s">
        <v>148</v>
      </c>
      <c r="B42" s="62"/>
      <c r="C42" s="52" t="s">
        <v>117</v>
      </c>
      <c r="D42" s="53">
        <v>1000</v>
      </c>
      <c r="E42" s="54">
        <v>6.38</v>
      </c>
      <c r="F42" s="54">
        <f t="shared" si="0"/>
        <v>6380</v>
      </c>
    </row>
    <row r="43" spans="1:6" x14ac:dyDescent="0.25">
      <c r="A43" s="62" t="s">
        <v>149</v>
      </c>
      <c r="B43" s="62"/>
      <c r="C43" s="52" t="s">
        <v>106</v>
      </c>
      <c r="D43" s="53">
        <v>1000</v>
      </c>
      <c r="E43" s="54">
        <v>0.18</v>
      </c>
      <c r="F43" s="54">
        <f t="shared" si="0"/>
        <v>180</v>
      </c>
    </row>
    <row r="44" spans="1:6" x14ac:dyDescent="0.25">
      <c r="A44" s="62" t="s">
        <v>150</v>
      </c>
      <c r="B44" s="62"/>
      <c r="C44" s="52" t="s">
        <v>108</v>
      </c>
      <c r="D44" s="55">
        <v>500</v>
      </c>
      <c r="E44" s="54">
        <v>2.14</v>
      </c>
      <c r="F44" s="54">
        <f t="shared" si="0"/>
        <v>1070</v>
      </c>
    </row>
    <row r="45" spans="1:6" x14ac:dyDescent="0.25">
      <c r="A45" s="62" t="s">
        <v>151</v>
      </c>
      <c r="B45" s="62"/>
      <c r="C45" s="52" t="s">
        <v>114</v>
      </c>
      <c r="D45" s="55">
        <v>300</v>
      </c>
      <c r="E45" s="54">
        <v>1.8</v>
      </c>
      <c r="F45" s="54">
        <f t="shared" si="0"/>
        <v>540</v>
      </c>
    </row>
    <row r="46" spans="1:6" x14ac:dyDescent="0.25">
      <c r="A46" s="62" t="s">
        <v>152</v>
      </c>
      <c r="B46" s="62"/>
      <c r="C46" s="52" t="s">
        <v>106</v>
      </c>
      <c r="D46" s="53">
        <v>3000</v>
      </c>
      <c r="E46" s="54">
        <v>0.23</v>
      </c>
      <c r="F46" s="54">
        <f t="shared" si="0"/>
        <v>690</v>
      </c>
    </row>
    <row r="47" spans="1:6" x14ac:dyDescent="0.25">
      <c r="A47" s="62" t="s">
        <v>153</v>
      </c>
      <c r="B47" s="62"/>
      <c r="C47" s="52" t="s">
        <v>106</v>
      </c>
      <c r="D47" s="53">
        <v>20000</v>
      </c>
      <c r="E47" s="54">
        <v>0.14000000000000001</v>
      </c>
      <c r="F47" s="54">
        <f t="shared" si="0"/>
        <v>2800.0000000000005</v>
      </c>
    </row>
    <row r="48" spans="1:6" x14ac:dyDescent="0.25">
      <c r="A48" s="62" t="s">
        <v>154</v>
      </c>
      <c r="B48" s="62"/>
      <c r="C48" s="52" t="s">
        <v>106</v>
      </c>
      <c r="D48" s="53">
        <v>10000</v>
      </c>
      <c r="E48" s="54">
        <v>0.44</v>
      </c>
      <c r="F48" s="54">
        <f t="shared" si="0"/>
        <v>4400</v>
      </c>
    </row>
    <row r="49" spans="1:6" x14ac:dyDescent="0.25">
      <c r="A49" s="62" t="s">
        <v>155</v>
      </c>
      <c r="B49" s="62"/>
      <c r="C49" s="52" t="s">
        <v>106</v>
      </c>
      <c r="D49" s="53">
        <v>20000</v>
      </c>
      <c r="E49" s="54">
        <v>0.27</v>
      </c>
      <c r="F49" s="54">
        <f t="shared" si="0"/>
        <v>5400</v>
      </c>
    </row>
    <row r="50" spans="1:6" x14ac:dyDescent="0.25">
      <c r="A50" s="62" t="s">
        <v>156</v>
      </c>
      <c r="B50" s="62"/>
      <c r="C50" s="52" t="s">
        <v>106</v>
      </c>
      <c r="D50" s="53">
        <v>20000</v>
      </c>
      <c r="E50" s="54">
        <v>0.16</v>
      </c>
      <c r="F50" s="54">
        <f t="shared" si="0"/>
        <v>3200</v>
      </c>
    </row>
    <row r="51" spans="1:6" x14ac:dyDescent="0.25">
      <c r="A51" s="62" t="s">
        <v>157</v>
      </c>
      <c r="B51" s="62"/>
      <c r="C51" s="52" t="s">
        <v>106</v>
      </c>
      <c r="D51" s="53">
        <v>5000</v>
      </c>
      <c r="E51" s="54">
        <v>1.19</v>
      </c>
      <c r="F51" s="54">
        <f t="shared" si="0"/>
        <v>5950</v>
      </c>
    </row>
    <row r="52" spans="1:6" x14ac:dyDescent="0.25">
      <c r="A52" s="62" t="s">
        <v>158</v>
      </c>
      <c r="B52" s="62"/>
      <c r="C52" s="52" t="s">
        <v>106</v>
      </c>
      <c r="D52" s="53">
        <v>10000</v>
      </c>
      <c r="E52" s="54">
        <v>0.73</v>
      </c>
      <c r="F52" s="54">
        <f t="shared" si="0"/>
        <v>7300</v>
      </c>
    </row>
    <row r="53" spans="1:6" x14ac:dyDescent="0.25">
      <c r="A53" s="62" t="s">
        <v>159</v>
      </c>
      <c r="B53" s="62"/>
      <c r="C53" s="52" t="s">
        <v>106</v>
      </c>
      <c r="D53" s="53">
        <v>120000</v>
      </c>
      <c r="E53" s="54">
        <v>0.05</v>
      </c>
      <c r="F53" s="54">
        <f t="shared" si="0"/>
        <v>6000</v>
      </c>
    </row>
    <row r="54" spans="1:6" x14ac:dyDescent="0.25">
      <c r="A54" s="62" t="s">
        <v>160</v>
      </c>
      <c r="B54" s="62"/>
      <c r="C54" s="52" t="s">
        <v>106</v>
      </c>
      <c r="D54" s="53">
        <v>20000</v>
      </c>
      <c r="E54" s="54">
        <v>0.45</v>
      </c>
      <c r="F54" s="54">
        <f t="shared" si="0"/>
        <v>9000</v>
      </c>
    </row>
    <row r="55" spans="1:6" x14ac:dyDescent="0.25">
      <c r="A55" s="62" t="s">
        <v>161</v>
      </c>
      <c r="B55" s="62"/>
      <c r="C55" s="52" t="s">
        <v>106</v>
      </c>
      <c r="D55" s="53">
        <v>20000</v>
      </c>
      <c r="E55" s="54">
        <v>0.22</v>
      </c>
      <c r="F55" s="54">
        <f t="shared" si="0"/>
        <v>4400</v>
      </c>
    </row>
    <row r="56" spans="1:6" x14ac:dyDescent="0.25">
      <c r="A56" s="62" t="s">
        <v>162</v>
      </c>
      <c r="B56" s="62"/>
      <c r="C56" s="52" t="s">
        <v>106</v>
      </c>
      <c r="D56" s="53">
        <v>10000</v>
      </c>
      <c r="E56" s="54">
        <v>0.2</v>
      </c>
      <c r="F56" s="54">
        <f t="shared" si="0"/>
        <v>2000</v>
      </c>
    </row>
    <row r="57" spans="1:6" x14ac:dyDescent="0.25">
      <c r="A57" s="62" t="s">
        <v>163</v>
      </c>
      <c r="B57" s="62"/>
      <c r="C57" s="52" t="s">
        <v>117</v>
      </c>
      <c r="D57" s="55">
        <v>100</v>
      </c>
      <c r="E57" s="54">
        <v>6.13</v>
      </c>
      <c r="F57" s="54">
        <f t="shared" si="0"/>
        <v>613</v>
      </c>
    </row>
    <row r="58" spans="1:6" x14ac:dyDescent="0.25">
      <c r="A58" s="62" t="s">
        <v>164</v>
      </c>
      <c r="B58" s="62"/>
      <c r="C58" s="52" t="s">
        <v>114</v>
      </c>
      <c r="D58" s="55">
        <v>300</v>
      </c>
      <c r="E58" s="54">
        <v>1.99</v>
      </c>
      <c r="F58" s="54">
        <f t="shared" si="0"/>
        <v>597</v>
      </c>
    </row>
    <row r="59" spans="1:6" x14ac:dyDescent="0.25">
      <c r="A59" s="62" t="s">
        <v>165</v>
      </c>
      <c r="B59" s="62"/>
      <c r="C59" s="52" t="s">
        <v>117</v>
      </c>
      <c r="D59" s="55">
        <v>50</v>
      </c>
      <c r="E59" s="54">
        <v>4.59</v>
      </c>
      <c r="F59" s="54">
        <f t="shared" si="0"/>
        <v>229.5</v>
      </c>
    </row>
    <row r="60" spans="1:6" x14ac:dyDescent="0.25">
      <c r="A60" s="62" t="s">
        <v>166</v>
      </c>
      <c r="B60" s="62"/>
      <c r="C60" s="52" t="s">
        <v>108</v>
      </c>
      <c r="D60" s="53">
        <v>5000</v>
      </c>
      <c r="E60" s="54">
        <v>0.97</v>
      </c>
      <c r="F60" s="54">
        <f t="shared" si="0"/>
        <v>4850</v>
      </c>
    </row>
    <row r="61" spans="1:6" x14ac:dyDescent="0.25">
      <c r="A61" s="62" t="s">
        <v>167</v>
      </c>
      <c r="B61" s="62"/>
      <c r="C61" s="52" t="s">
        <v>106</v>
      </c>
      <c r="D61" s="53">
        <v>2000</v>
      </c>
      <c r="E61" s="54">
        <v>0.28999999999999998</v>
      </c>
      <c r="F61" s="54">
        <f t="shared" si="0"/>
        <v>580</v>
      </c>
    </row>
    <row r="62" spans="1:6" x14ac:dyDescent="0.25">
      <c r="A62" s="62" t="s">
        <v>168</v>
      </c>
      <c r="B62" s="62"/>
      <c r="C62" s="52" t="s">
        <v>106</v>
      </c>
      <c r="D62" s="53">
        <v>30000</v>
      </c>
      <c r="E62" s="54">
        <v>7.0000000000000007E-2</v>
      </c>
      <c r="F62" s="54">
        <f t="shared" si="0"/>
        <v>2100</v>
      </c>
    </row>
    <row r="63" spans="1:6" x14ac:dyDescent="0.25">
      <c r="A63" s="62" t="s">
        <v>169</v>
      </c>
      <c r="B63" s="62"/>
      <c r="C63" s="52" t="s">
        <v>117</v>
      </c>
      <c r="D63" s="53">
        <v>1500</v>
      </c>
      <c r="E63" s="54">
        <v>1.55</v>
      </c>
      <c r="F63" s="54">
        <f t="shared" si="0"/>
        <v>2325</v>
      </c>
    </row>
    <row r="64" spans="1:6" x14ac:dyDescent="0.25">
      <c r="A64" s="62" t="s">
        <v>170</v>
      </c>
      <c r="B64" s="62"/>
      <c r="C64" s="52" t="s">
        <v>106</v>
      </c>
      <c r="D64" s="53">
        <v>50000</v>
      </c>
      <c r="E64" s="54">
        <v>0.06</v>
      </c>
      <c r="F64" s="54">
        <f t="shared" si="0"/>
        <v>3000</v>
      </c>
    </row>
    <row r="65" spans="1:6" x14ac:dyDescent="0.25">
      <c r="A65" s="62" t="s">
        <v>171</v>
      </c>
      <c r="B65" s="62"/>
      <c r="C65" s="52" t="s">
        <v>117</v>
      </c>
      <c r="D65" s="55">
        <v>30</v>
      </c>
      <c r="E65" s="54">
        <v>13.42</v>
      </c>
      <c r="F65" s="54">
        <f t="shared" si="0"/>
        <v>402.6</v>
      </c>
    </row>
    <row r="66" spans="1:6" x14ac:dyDescent="0.25">
      <c r="A66" s="62" t="s">
        <v>172</v>
      </c>
      <c r="B66" s="62"/>
      <c r="C66" s="52" t="s">
        <v>108</v>
      </c>
      <c r="D66" s="55">
        <v>30</v>
      </c>
      <c r="E66" s="54">
        <v>3.52</v>
      </c>
      <c r="F66" s="54">
        <f t="shared" si="0"/>
        <v>105.6</v>
      </c>
    </row>
    <row r="67" spans="1:6" x14ac:dyDescent="0.25">
      <c r="A67" s="62" t="s">
        <v>173</v>
      </c>
      <c r="B67" s="62"/>
      <c r="C67" s="52" t="s">
        <v>114</v>
      </c>
      <c r="D67" s="55">
        <v>400</v>
      </c>
      <c r="E67" s="54">
        <v>0.71</v>
      </c>
      <c r="F67" s="54">
        <f t="shared" si="0"/>
        <v>284</v>
      </c>
    </row>
    <row r="68" spans="1:6" x14ac:dyDescent="0.25">
      <c r="A68" s="62" t="s">
        <v>174</v>
      </c>
      <c r="B68" s="62"/>
      <c r="C68" s="52" t="s">
        <v>117</v>
      </c>
      <c r="D68" s="55">
        <v>500</v>
      </c>
      <c r="E68" s="54">
        <v>3.97</v>
      </c>
      <c r="F68" s="54">
        <f t="shared" si="0"/>
        <v>1985</v>
      </c>
    </row>
    <row r="69" spans="1:6" x14ac:dyDescent="0.25">
      <c r="A69" s="62" t="s">
        <v>175</v>
      </c>
      <c r="B69" s="62"/>
      <c r="C69" s="52" t="s">
        <v>106</v>
      </c>
      <c r="D69" s="53">
        <v>50000</v>
      </c>
      <c r="E69" s="54">
        <v>0.05</v>
      </c>
      <c r="F69" s="54">
        <f t="shared" ref="F69:F132" si="1">D69*E69</f>
        <v>2500</v>
      </c>
    </row>
    <row r="70" spans="1:6" x14ac:dyDescent="0.25">
      <c r="A70" s="62" t="s">
        <v>176</v>
      </c>
      <c r="B70" s="62"/>
      <c r="C70" s="52" t="s">
        <v>106</v>
      </c>
      <c r="D70" s="53">
        <v>10000</v>
      </c>
      <c r="E70" s="54">
        <v>0.22</v>
      </c>
      <c r="F70" s="54">
        <f t="shared" si="1"/>
        <v>2200</v>
      </c>
    </row>
    <row r="71" spans="1:6" x14ac:dyDescent="0.25">
      <c r="A71" s="62" t="s">
        <v>177</v>
      </c>
      <c r="B71" s="62"/>
      <c r="C71" s="52" t="s">
        <v>117</v>
      </c>
      <c r="D71" s="55">
        <v>500</v>
      </c>
      <c r="E71" s="54">
        <v>1.79</v>
      </c>
      <c r="F71" s="54">
        <f t="shared" si="1"/>
        <v>895</v>
      </c>
    </row>
    <row r="72" spans="1:6" x14ac:dyDescent="0.25">
      <c r="A72" s="62" t="s">
        <v>178</v>
      </c>
      <c r="B72" s="62"/>
      <c r="C72" s="52" t="s">
        <v>117</v>
      </c>
      <c r="D72" s="53">
        <v>1000</v>
      </c>
      <c r="E72" s="54">
        <v>3.15</v>
      </c>
      <c r="F72" s="54">
        <f t="shared" si="1"/>
        <v>3150</v>
      </c>
    </row>
    <row r="73" spans="1:6" x14ac:dyDescent="0.25">
      <c r="A73" s="62" t="s">
        <v>179</v>
      </c>
      <c r="B73" s="62"/>
      <c r="C73" s="52" t="s">
        <v>106</v>
      </c>
      <c r="D73" s="53">
        <v>100000</v>
      </c>
      <c r="E73" s="54">
        <v>0.1</v>
      </c>
      <c r="F73" s="54">
        <f t="shared" si="1"/>
        <v>10000</v>
      </c>
    </row>
    <row r="74" spans="1:6" x14ac:dyDescent="0.25">
      <c r="A74" s="62" t="s">
        <v>180</v>
      </c>
      <c r="B74" s="62"/>
      <c r="C74" s="52" t="s">
        <v>117</v>
      </c>
      <c r="D74" s="53">
        <v>5000</v>
      </c>
      <c r="E74" s="54">
        <v>1.59</v>
      </c>
      <c r="F74" s="54">
        <f t="shared" si="1"/>
        <v>7950</v>
      </c>
    </row>
    <row r="75" spans="1:6" x14ac:dyDescent="0.25">
      <c r="A75" s="62" t="s">
        <v>181</v>
      </c>
      <c r="B75" s="62"/>
      <c r="C75" s="52" t="s">
        <v>114</v>
      </c>
      <c r="D75" s="55">
        <v>300</v>
      </c>
      <c r="E75" s="54">
        <v>19.59</v>
      </c>
      <c r="F75" s="54">
        <f t="shared" si="1"/>
        <v>5877</v>
      </c>
    </row>
    <row r="76" spans="1:6" x14ac:dyDescent="0.25">
      <c r="A76" s="62" t="s">
        <v>182</v>
      </c>
      <c r="B76" s="62"/>
      <c r="C76" s="52" t="s">
        <v>114</v>
      </c>
      <c r="D76" s="55">
        <v>600</v>
      </c>
      <c r="E76" s="54">
        <v>22.93</v>
      </c>
      <c r="F76" s="54">
        <f t="shared" si="1"/>
        <v>13758</v>
      </c>
    </row>
    <row r="77" spans="1:6" x14ac:dyDescent="0.25">
      <c r="A77" s="62" t="s">
        <v>183</v>
      </c>
      <c r="B77" s="62"/>
      <c r="C77" s="52" t="s">
        <v>114</v>
      </c>
      <c r="D77" s="55">
        <v>300</v>
      </c>
      <c r="E77" s="54">
        <v>44.28</v>
      </c>
      <c r="F77" s="54">
        <f t="shared" si="1"/>
        <v>13284</v>
      </c>
    </row>
    <row r="78" spans="1:6" x14ac:dyDescent="0.25">
      <c r="A78" s="62" t="s">
        <v>184</v>
      </c>
      <c r="B78" s="62"/>
      <c r="C78" s="52" t="s">
        <v>114</v>
      </c>
      <c r="D78" s="55">
        <v>300</v>
      </c>
      <c r="E78" s="54">
        <v>55.89</v>
      </c>
      <c r="F78" s="54">
        <f t="shared" si="1"/>
        <v>16767</v>
      </c>
    </row>
    <row r="79" spans="1:6" x14ac:dyDescent="0.25">
      <c r="A79" s="62" t="s">
        <v>185</v>
      </c>
      <c r="B79" s="62"/>
      <c r="C79" s="52" t="s">
        <v>114</v>
      </c>
      <c r="D79" s="55">
        <v>400</v>
      </c>
      <c r="E79" s="54">
        <v>3.36</v>
      </c>
      <c r="F79" s="54">
        <f t="shared" si="1"/>
        <v>1344</v>
      </c>
    </row>
    <row r="80" spans="1:6" x14ac:dyDescent="0.25">
      <c r="A80" s="62" t="s">
        <v>186</v>
      </c>
      <c r="B80" s="62"/>
      <c r="C80" s="52" t="s">
        <v>106</v>
      </c>
      <c r="D80" s="53">
        <v>5000</v>
      </c>
      <c r="E80" s="54">
        <v>0.44</v>
      </c>
      <c r="F80" s="54">
        <f t="shared" si="1"/>
        <v>2200</v>
      </c>
    </row>
    <row r="81" spans="1:6" x14ac:dyDescent="0.25">
      <c r="A81" s="62" t="s">
        <v>187</v>
      </c>
      <c r="B81" s="62"/>
      <c r="C81" s="52" t="s">
        <v>106</v>
      </c>
      <c r="D81" s="53">
        <v>20000</v>
      </c>
      <c r="E81" s="54">
        <v>0.18</v>
      </c>
      <c r="F81" s="54">
        <f t="shared" si="1"/>
        <v>3600</v>
      </c>
    </row>
    <row r="82" spans="1:6" x14ac:dyDescent="0.25">
      <c r="A82" s="62" t="s">
        <v>188</v>
      </c>
      <c r="B82" s="62"/>
      <c r="C82" s="52" t="s">
        <v>106</v>
      </c>
      <c r="D82" s="53">
        <v>20000</v>
      </c>
      <c r="E82" s="54">
        <v>0.4</v>
      </c>
      <c r="F82" s="54">
        <f t="shared" si="1"/>
        <v>8000</v>
      </c>
    </row>
    <row r="83" spans="1:6" x14ac:dyDescent="0.25">
      <c r="A83" s="62" t="s">
        <v>189</v>
      </c>
      <c r="B83" s="62"/>
      <c r="C83" s="52" t="s">
        <v>106</v>
      </c>
      <c r="D83" s="53">
        <v>20000</v>
      </c>
      <c r="E83" s="54">
        <v>1.22</v>
      </c>
      <c r="F83" s="54">
        <f t="shared" si="1"/>
        <v>24400</v>
      </c>
    </row>
    <row r="84" spans="1:6" x14ac:dyDescent="0.25">
      <c r="A84" s="62" t="s">
        <v>190</v>
      </c>
      <c r="B84" s="62"/>
      <c r="C84" s="52" t="s">
        <v>106</v>
      </c>
      <c r="D84" s="53">
        <v>15000</v>
      </c>
      <c r="E84" s="54">
        <v>0.28000000000000003</v>
      </c>
      <c r="F84" s="54">
        <f t="shared" si="1"/>
        <v>4200</v>
      </c>
    </row>
    <row r="85" spans="1:6" x14ac:dyDescent="0.25">
      <c r="A85" s="62" t="s">
        <v>191</v>
      </c>
      <c r="B85" s="62"/>
      <c r="C85" s="52" t="s">
        <v>106</v>
      </c>
      <c r="D85" s="53">
        <v>30000</v>
      </c>
      <c r="E85" s="54">
        <v>0.12</v>
      </c>
      <c r="F85" s="54">
        <f t="shared" si="1"/>
        <v>3600</v>
      </c>
    </row>
    <row r="86" spans="1:6" x14ac:dyDescent="0.25">
      <c r="A86" s="62" t="s">
        <v>192</v>
      </c>
      <c r="B86" s="62"/>
      <c r="C86" s="52" t="s">
        <v>106</v>
      </c>
      <c r="D86" s="53">
        <v>10000</v>
      </c>
      <c r="E86" s="54">
        <v>0.52</v>
      </c>
      <c r="F86" s="54">
        <f t="shared" si="1"/>
        <v>5200</v>
      </c>
    </row>
    <row r="87" spans="1:6" x14ac:dyDescent="0.25">
      <c r="A87" s="62" t="s">
        <v>193</v>
      </c>
      <c r="B87" s="62"/>
      <c r="C87" s="52" t="s">
        <v>106</v>
      </c>
      <c r="D87" s="53">
        <v>100000</v>
      </c>
      <c r="E87" s="54">
        <v>0.06</v>
      </c>
      <c r="F87" s="54">
        <f t="shared" si="1"/>
        <v>6000</v>
      </c>
    </row>
    <row r="88" spans="1:6" x14ac:dyDescent="0.25">
      <c r="A88" s="62" t="s">
        <v>194</v>
      </c>
      <c r="B88" s="62"/>
      <c r="C88" s="52" t="s">
        <v>106</v>
      </c>
      <c r="D88" s="53">
        <v>15000</v>
      </c>
      <c r="E88" s="54">
        <v>0.61</v>
      </c>
      <c r="F88" s="54">
        <f t="shared" si="1"/>
        <v>9150</v>
      </c>
    </row>
    <row r="89" spans="1:6" x14ac:dyDescent="0.25">
      <c r="A89" s="62" t="s">
        <v>195</v>
      </c>
      <c r="B89" s="62"/>
      <c r="C89" s="52" t="s">
        <v>106</v>
      </c>
      <c r="D89" s="53">
        <v>8000</v>
      </c>
      <c r="E89" s="54">
        <v>0.27</v>
      </c>
      <c r="F89" s="54">
        <f t="shared" si="1"/>
        <v>2160</v>
      </c>
    </row>
    <row r="90" spans="1:6" x14ac:dyDescent="0.25">
      <c r="A90" s="62" t="s">
        <v>196</v>
      </c>
      <c r="B90" s="62"/>
      <c r="C90" s="52" t="s">
        <v>106</v>
      </c>
      <c r="D90" s="53">
        <v>100000</v>
      </c>
      <c r="E90" s="54">
        <v>0.04</v>
      </c>
      <c r="F90" s="54">
        <f t="shared" si="1"/>
        <v>4000</v>
      </c>
    </row>
    <row r="91" spans="1:6" x14ac:dyDescent="0.25">
      <c r="A91" s="62" t="s">
        <v>197</v>
      </c>
      <c r="B91" s="62"/>
      <c r="C91" s="52" t="s">
        <v>106</v>
      </c>
      <c r="D91" s="53">
        <v>10000</v>
      </c>
      <c r="E91" s="54">
        <v>0.11</v>
      </c>
      <c r="F91" s="54">
        <f t="shared" si="1"/>
        <v>1100</v>
      </c>
    </row>
    <row r="92" spans="1:6" x14ac:dyDescent="0.25">
      <c r="A92" s="62" t="s">
        <v>198</v>
      </c>
      <c r="B92" s="62"/>
      <c r="C92" s="52" t="s">
        <v>114</v>
      </c>
      <c r="D92" s="55">
        <v>500</v>
      </c>
      <c r="E92" s="54">
        <v>1.1499999999999999</v>
      </c>
      <c r="F92" s="54">
        <f t="shared" si="1"/>
        <v>575</v>
      </c>
    </row>
    <row r="93" spans="1:6" x14ac:dyDescent="0.25">
      <c r="A93" s="62" t="s">
        <v>199</v>
      </c>
      <c r="B93" s="62"/>
      <c r="C93" s="52" t="s">
        <v>117</v>
      </c>
      <c r="D93" s="53">
        <v>1000</v>
      </c>
      <c r="E93" s="54">
        <v>3.39</v>
      </c>
      <c r="F93" s="54">
        <f t="shared" si="1"/>
        <v>3390</v>
      </c>
    </row>
    <row r="94" spans="1:6" x14ac:dyDescent="0.25">
      <c r="A94" s="62" t="s">
        <v>200</v>
      </c>
      <c r="B94" s="62"/>
      <c r="C94" s="52" t="s">
        <v>106</v>
      </c>
      <c r="D94" s="53">
        <v>50000</v>
      </c>
      <c r="E94" s="54">
        <v>0.15</v>
      </c>
      <c r="F94" s="54">
        <f t="shared" si="1"/>
        <v>7500</v>
      </c>
    </row>
    <row r="95" spans="1:6" x14ac:dyDescent="0.25">
      <c r="A95" s="62" t="s">
        <v>201</v>
      </c>
      <c r="B95" s="62"/>
      <c r="C95" s="52" t="s">
        <v>117</v>
      </c>
      <c r="D95" s="53">
        <v>1000</v>
      </c>
      <c r="E95" s="54">
        <v>2.48</v>
      </c>
      <c r="F95" s="54">
        <f t="shared" si="1"/>
        <v>2480</v>
      </c>
    </row>
    <row r="96" spans="1:6" x14ac:dyDescent="0.25">
      <c r="A96" s="62" t="s">
        <v>202</v>
      </c>
      <c r="B96" s="62"/>
      <c r="C96" s="52" t="s">
        <v>106</v>
      </c>
      <c r="D96" s="53">
        <v>15000</v>
      </c>
      <c r="E96" s="54">
        <v>0.3</v>
      </c>
      <c r="F96" s="54">
        <f t="shared" si="1"/>
        <v>4500</v>
      </c>
    </row>
    <row r="97" spans="1:6" x14ac:dyDescent="0.25">
      <c r="A97" s="62" t="s">
        <v>203</v>
      </c>
      <c r="B97" s="62"/>
      <c r="C97" s="52" t="s">
        <v>114</v>
      </c>
      <c r="D97" s="55">
        <v>20</v>
      </c>
      <c r="E97" s="54">
        <v>242.82</v>
      </c>
      <c r="F97" s="54">
        <f t="shared" si="1"/>
        <v>4856.3999999999996</v>
      </c>
    </row>
    <row r="98" spans="1:6" x14ac:dyDescent="0.25">
      <c r="A98" s="62" t="s">
        <v>204</v>
      </c>
      <c r="B98" s="62"/>
      <c r="C98" s="52" t="s">
        <v>117</v>
      </c>
      <c r="D98" s="53">
        <v>4000</v>
      </c>
      <c r="E98" s="54">
        <v>7.76</v>
      </c>
      <c r="F98" s="54">
        <f t="shared" si="1"/>
        <v>31040</v>
      </c>
    </row>
    <row r="99" spans="1:6" x14ac:dyDescent="0.25">
      <c r="A99" s="62" t="s">
        <v>205</v>
      </c>
      <c r="B99" s="62"/>
      <c r="C99" s="52" t="s">
        <v>106</v>
      </c>
      <c r="D99" s="53">
        <v>30000</v>
      </c>
      <c r="E99" s="54">
        <v>0.12</v>
      </c>
      <c r="F99" s="54">
        <f t="shared" si="1"/>
        <v>3600</v>
      </c>
    </row>
    <row r="100" spans="1:6" x14ac:dyDescent="0.25">
      <c r="A100" s="62" t="s">
        <v>206</v>
      </c>
      <c r="B100" s="62"/>
      <c r="C100" s="52" t="s">
        <v>106</v>
      </c>
      <c r="D100" s="53">
        <v>25000</v>
      </c>
      <c r="E100" s="54">
        <v>0.28999999999999998</v>
      </c>
      <c r="F100" s="54">
        <f t="shared" si="1"/>
        <v>7249.9999999999991</v>
      </c>
    </row>
    <row r="101" spans="1:6" x14ac:dyDescent="0.25">
      <c r="A101" s="62" t="s">
        <v>207</v>
      </c>
      <c r="B101" s="62"/>
      <c r="C101" s="52" t="s">
        <v>106</v>
      </c>
      <c r="D101" s="55">
        <v>600</v>
      </c>
      <c r="E101" s="54">
        <v>0.26</v>
      </c>
      <c r="F101" s="54">
        <f t="shared" si="1"/>
        <v>156</v>
      </c>
    </row>
    <row r="102" spans="1:6" x14ac:dyDescent="0.25">
      <c r="A102" s="62" t="s">
        <v>208</v>
      </c>
      <c r="B102" s="62"/>
      <c r="C102" s="52" t="s">
        <v>106</v>
      </c>
      <c r="D102" s="53">
        <v>5000</v>
      </c>
      <c r="E102" s="54">
        <v>0.26</v>
      </c>
      <c r="F102" s="54">
        <f t="shared" si="1"/>
        <v>1300</v>
      </c>
    </row>
    <row r="103" spans="1:6" x14ac:dyDescent="0.25">
      <c r="A103" s="62" t="s">
        <v>209</v>
      </c>
      <c r="B103" s="62"/>
      <c r="C103" s="52" t="s">
        <v>106</v>
      </c>
      <c r="D103" s="53">
        <v>8000</v>
      </c>
      <c r="E103" s="54">
        <v>1.51</v>
      </c>
      <c r="F103" s="54">
        <f t="shared" si="1"/>
        <v>12080</v>
      </c>
    </row>
    <row r="104" spans="1:6" x14ac:dyDescent="0.25">
      <c r="A104" s="62" t="s">
        <v>210</v>
      </c>
      <c r="B104" s="62"/>
      <c r="C104" s="52" t="s">
        <v>106</v>
      </c>
      <c r="D104" s="53">
        <v>10000</v>
      </c>
      <c r="E104" s="54">
        <v>0.78</v>
      </c>
      <c r="F104" s="54">
        <f t="shared" si="1"/>
        <v>7800</v>
      </c>
    </row>
    <row r="105" spans="1:6" x14ac:dyDescent="0.25">
      <c r="A105" s="62" t="s">
        <v>211</v>
      </c>
      <c r="B105" s="62"/>
      <c r="C105" s="52" t="s">
        <v>106</v>
      </c>
      <c r="D105" s="53">
        <v>10000</v>
      </c>
      <c r="E105" s="54">
        <v>0.35</v>
      </c>
      <c r="F105" s="54">
        <f t="shared" si="1"/>
        <v>3500</v>
      </c>
    </row>
    <row r="106" spans="1:6" x14ac:dyDescent="0.25">
      <c r="A106" s="62" t="s">
        <v>212</v>
      </c>
      <c r="B106" s="62"/>
      <c r="C106" s="52" t="s">
        <v>106</v>
      </c>
      <c r="D106" s="53">
        <v>40000</v>
      </c>
      <c r="E106" s="54">
        <v>0.09</v>
      </c>
      <c r="F106" s="54">
        <f t="shared" si="1"/>
        <v>3600</v>
      </c>
    </row>
    <row r="107" spans="1:6" x14ac:dyDescent="0.25">
      <c r="A107" s="62" t="s">
        <v>213</v>
      </c>
      <c r="B107" s="62"/>
      <c r="C107" s="52" t="s">
        <v>106</v>
      </c>
      <c r="D107" s="53">
        <v>75000</v>
      </c>
      <c r="E107" s="54">
        <v>0.09</v>
      </c>
      <c r="F107" s="54">
        <f t="shared" si="1"/>
        <v>6750</v>
      </c>
    </row>
    <row r="108" spans="1:6" x14ac:dyDescent="0.25">
      <c r="A108" s="62" t="s">
        <v>214</v>
      </c>
      <c r="B108" s="62"/>
      <c r="C108" s="52" t="s">
        <v>106</v>
      </c>
      <c r="D108" s="53">
        <v>30000</v>
      </c>
      <c r="E108" s="54">
        <v>0.09</v>
      </c>
      <c r="F108" s="54">
        <f t="shared" si="1"/>
        <v>2700</v>
      </c>
    </row>
    <row r="109" spans="1:6" x14ac:dyDescent="0.25">
      <c r="A109" s="62" t="s">
        <v>215</v>
      </c>
      <c r="B109" s="62"/>
      <c r="C109" s="52" t="s">
        <v>106</v>
      </c>
      <c r="D109" s="53">
        <v>5000</v>
      </c>
      <c r="E109" s="54">
        <v>0.09</v>
      </c>
      <c r="F109" s="54">
        <f t="shared" si="1"/>
        <v>450</v>
      </c>
    </row>
    <row r="110" spans="1:6" x14ac:dyDescent="0.25">
      <c r="A110" s="62" t="s">
        <v>216</v>
      </c>
      <c r="B110" s="62"/>
      <c r="C110" s="52" t="s">
        <v>106</v>
      </c>
      <c r="D110" s="53">
        <v>40000</v>
      </c>
      <c r="E110" s="54">
        <v>0.21</v>
      </c>
      <c r="F110" s="54">
        <f t="shared" si="1"/>
        <v>8400</v>
      </c>
    </row>
    <row r="111" spans="1:6" x14ac:dyDescent="0.25">
      <c r="A111" s="62" t="s">
        <v>217</v>
      </c>
      <c r="B111" s="62"/>
      <c r="C111" s="52" t="s">
        <v>106</v>
      </c>
      <c r="D111" s="53">
        <v>20000</v>
      </c>
      <c r="E111" s="54">
        <v>0.08</v>
      </c>
      <c r="F111" s="54">
        <f t="shared" si="1"/>
        <v>1600</v>
      </c>
    </row>
    <row r="112" spans="1:6" x14ac:dyDescent="0.25">
      <c r="A112" s="62" t="s">
        <v>218</v>
      </c>
      <c r="B112" s="62"/>
      <c r="C112" s="52" t="s">
        <v>117</v>
      </c>
      <c r="D112" s="53">
        <v>1000</v>
      </c>
      <c r="E112" s="54">
        <v>2.54</v>
      </c>
      <c r="F112" s="54">
        <f t="shared" si="1"/>
        <v>2540</v>
      </c>
    </row>
    <row r="113" spans="1:6" x14ac:dyDescent="0.25">
      <c r="A113" s="62" t="s">
        <v>219</v>
      </c>
      <c r="B113" s="62"/>
      <c r="C113" s="52" t="s">
        <v>106</v>
      </c>
      <c r="D113" s="53">
        <v>1000</v>
      </c>
      <c r="E113" s="54">
        <v>0.05</v>
      </c>
      <c r="F113" s="54">
        <f t="shared" si="1"/>
        <v>50</v>
      </c>
    </row>
    <row r="114" spans="1:6" x14ac:dyDescent="0.25">
      <c r="A114" s="62" t="s">
        <v>220</v>
      </c>
      <c r="B114" s="62"/>
      <c r="C114" s="52" t="s">
        <v>117</v>
      </c>
      <c r="D114" s="55">
        <v>300</v>
      </c>
      <c r="E114" s="54">
        <v>1.26</v>
      </c>
      <c r="F114" s="54">
        <f t="shared" si="1"/>
        <v>378</v>
      </c>
    </row>
    <row r="115" spans="1:6" x14ac:dyDescent="0.25">
      <c r="A115" s="62" t="s">
        <v>221</v>
      </c>
      <c r="B115" s="62"/>
      <c r="C115" s="52" t="s">
        <v>106</v>
      </c>
      <c r="D115" s="53">
        <v>10000</v>
      </c>
      <c r="E115" s="54">
        <v>0.28000000000000003</v>
      </c>
      <c r="F115" s="54">
        <f t="shared" si="1"/>
        <v>2800.0000000000005</v>
      </c>
    </row>
    <row r="116" spans="1:6" x14ac:dyDescent="0.25">
      <c r="A116" s="62" t="s">
        <v>222</v>
      </c>
      <c r="B116" s="62"/>
      <c r="C116" s="52" t="s">
        <v>106</v>
      </c>
      <c r="D116" s="53">
        <v>15000</v>
      </c>
      <c r="E116" s="54">
        <v>0.69</v>
      </c>
      <c r="F116" s="54">
        <f t="shared" si="1"/>
        <v>10350</v>
      </c>
    </row>
    <row r="117" spans="1:6" x14ac:dyDescent="0.25">
      <c r="A117" s="62" t="s">
        <v>223</v>
      </c>
      <c r="B117" s="62"/>
      <c r="C117" s="52" t="s">
        <v>106</v>
      </c>
      <c r="D117" s="53">
        <v>10000</v>
      </c>
      <c r="E117" s="54">
        <v>0.1</v>
      </c>
      <c r="F117" s="54">
        <f t="shared" si="1"/>
        <v>1000</v>
      </c>
    </row>
    <row r="118" spans="1:6" x14ac:dyDescent="0.25">
      <c r="A118" s="62" t="s">
        <v>224</v>
      </c>
      <c r="B118" s="62"/>
      <c r="C118" s="52" t="s">
        <v>117</v>
      </c>
      <c r="D118" s="53">
        <v>1000</v>
      </c>
      <c r="E118" s="54">
        <v>0.86</v>
      </c>
      <c r="F118" s="54">
        <f t="shared" si="1"/>
        <v>860</v>
      </c>
    </row>
    <row r="119" spans="1:6" x14ac:dyDescent="0.25">
      <c r="A119" s="62" t="s">
        <v>225</v>
      </c>
      <c r="B119" s="62"/>
      <c r="C119" s="52" t="s">
        <v>106</v>
      </c>
      <c r="D119" s="53">
        <v>5000</v>
      </c>
      <c r="E119" s="54">
        <v>1.65</v>
      </c>
      <c r="F119" s="54">
        <f t="shared" si="1"/>
        <v>8250</v>
      </c>
    </row>
    <row r="120" spans="1:6" x14ac:dyDescent="0.25">
      <c r="A120" s="62" t="s">
        <v>226</v>
      </c>
      <c r="B120" s="62"/>
      <c r="C120" s="52" t="s">
        <v>106</v>
      </c>
      <c r="D120" s="53">
        <v>3000</v>
      </c>
      <c r="E120" s="54">
        <v>0.65</v>
      </c>
      <c r="F120" s="54">
        <f t="shared" si="1"/>
        <v>1950</v>
      </c>
    </row>
    <row r="121" spans="1:6" x14ac:dyDescent="0.25">
      <c r="A121" s="62" t="s">
        <v>227</v>
      </c>
      <c r="B121" s="62"/>
      <c r="C121" s="52" t="s">
        <v>106</v>
      </c>
      <c r="D121" s="53">
        <v>3000</v>
      </c>
      <c r="E121" s="54">
        <v>0.93</v>
      </c>
      <c r="F121" s="54">
        <f t="shared" si="1"/>
        <v>2790</v>
      </c>
    </row>
    <row r="122" spans="1:6" x14ac:dyDescent="0.25">
      <c r="A122" s="62" t="s">
        <v>228</v>
      </c>
      <c r="B122" s="62"/>
      <c r="C122" s="52" t="s">
        <v>106</v>
      </c>
      <c r="D122" s="53">
        <v>20000</v>
      </c>
      <c r="E122" s="54">
        <v>0.13</v>
      </c>
      <c r="F122" s="54">
        <f t="shared" si="1"/>
        <v>2600</v>
      </c>
    </row>
    <row r="123" spans="1:6" x14ac:dyDescent="0.25">
      <c r="A123" s="62" t="s">
        <v>229</v>
      </c>
      <c r="B123" s="62"/>
      <c r="C123" s="52" t="s">
        <v>106</v>
      </c>
      <c r="D123" s="53">
        <v>5000</v>
      </c>
      <c r="E123" s="54">
        <v>0.47</v>
      </c>
      <c r="F123" s="54">
        <f t="shared" si="1"/>
        <v>2350</v>
      </c>
    </row>
    <row r="124" spans="1:6" x14ac:dyDescent="0.25">
      <c r="A124" s="62" t="s">
        <v>230</v>
      </c>
      <c r="B124" s="62"/>
      <c r="C124" s="52" t="s">
        <v>108</v>
      </c>
      <c r="D124" s="55">
        <v>800</v>
      </c>
      <c r="E124" s="54">
        <v>4.41</v>
      </c>
      <c r="F124" s="54">
        <f t="shared" si="1"/>
        <v>3528</v>
      </c>
    </row>
    <row r="125" spans="1:6" x14ac:dyDescent="0.25">
      <c r="A125" s="62" t="s">
        <v>231</v>
      </c>
      <c r="B125" s="62"/>
      <c r="C125" s="52" t="s">
        <v>117</v>
      </c>
      <c r="D125" s="55">
        <v>500</v>
      </c>
      <c r="E125" s="54">
        <v>9</v>
      </c>
      <c r="F125" s="54">
        <f t="shared" si="1"/>
        <v>4500</v>
      </c>
    </row>
    <row r="126" spans="1:6" x14ac:dyDescent="0.25">
      <c r="A126" s="62" t="s">
        <v>232</v>
      </c>
      <c r="B126" s="62"/>
      <c r="C126" s="52" t="s">
        <v>108</v>
      </c>
      <c r="D126" s="55">
        <v>800</v>
      </c>
      <c r="E126" s="54">
        <v>5.39</v>
      </c>
      <c r="F126" s="54">
        <f t="shared" si="1"/>
        <v>4312</v>
      </c>
    </row>
    <row r="127" spans="1:6" x14ac:dyDescent="0.25">
      <c r="A127" s="62" t="s">
        <v>233</v>
      </c>
      <c r="B127" s="62"/>
      <c r="C127" s="52" t="s">
        <v>108</v>
      </c>
      <c r="D127" s="55">
        <v>800</v>
      </c>
      <c r="E127" s="54">
        <v>1.36</v>
      </c>
      <c r="F127" s="54">
        <f t="shared" si="1"/>
        <v>1088</v>
      </c>
    </row>
    <row r="128" spans="1:6" x14ac:dyDescent="0.25">
      <c r="A128" s="62" t="s">
        <v>234</v>
      </c>
      <c r="B128" s="62"/>
      <c r="C128" s="52" t="s">
        <v>106</v>
      </c>
      <c r="D128" s="53">
        <v>20000</v>
      </c>
      <c r="E128" s="54">
        <v>0.05</v>
      </c>
      <c r="F128" s="54">
        <f t="shared" si="1"/>
        <v>1000</v>
      </c>
    </row>
    <row r="129" spans="1:6" x14ac:dyDescent="0.25">
      <c r="A129" s="62" t="s">
        <v>235</v>
      </c>
      <c r="B129" s="62"/>
      <c r="C129" s="52" t="s">
        <v>106</v>
      </c>
      <c r="D129" s="53">
        <v>10000</v>
      </c>
      <c r="E129" s="54">
        <v>0.06</v>
      </c>
      <c r="F129" s="54">
        <f t="shared" si="1"/>
        <v>600</v>
      </c>
    </row>
    <row r="130" spans="1:6" x14ac:dyDescent="0.25">
      <c r="A130" s="62" t="s">
        <v>236</v>
      </c>
      <c r="B130" s="62"/>
      <c r="C130" s="52" t="s">
        <v>106</v>
      </c>
      <c r="D130" s="53">
        <v>50000</v>
      </c>
      <c r="E130" s="54">
        <v>0.05</v>
      </c>
      <c r="F130" s="54">
        <f t="shared" si="1"/>
        <v>2500</v>
      </c>
    </row>
    <row r="131" spans="1:6" x14ac:dyDescent="0.25">
      <c r="A131" s="62" t="s">
        <v>237</v>
      </c>
      <c r="B131" s="62"/>
      <c r="C131" s="52" t="s">
        <v>117</v>
      </c>
      <c r="D131" s="53">
        <v>1000</v>
      </c>
      <c r="E131" s="54">
        <v>5.42</v>
      </c>
      <c r="F131" s="54">
        <f t="shared" si="1"/>
        <v>5420</v>
      </c>
    </row>
    <row r="132" spans="1:6" x14ac:dyDescent="0.25">
      <c r="A132" s="62" t="s">
        <v>238</v>
      </c>
      <c r="B132" s="62"/>
      <c r="C132" s="52" t="s">
        <v>108</v>
      </c>
      <c r="D132" s="53">
        <v>1500</v>
      </c>
      <c r="E132" s="54">
        <v>3.72</v>
      </c>
      <c r="F132" s="54">
        <f t="shared" si="1"/>
        <v>5580</v>
      </c>
    </row>
    <row r="133" spans="1:6" x14ac:dyDescent="0.25">
      <c r="A133" s="62" t="s">
        <v>239</v>
      </c>
      <c r="B133" s="62"/>
      <c r="C133" s="52" t="s">
        <v>106</v>
      </c>
      <c r="D133" s="53">
        <v>8000</v>
      </c>
      <c r="E133" s="54">
        <v>0.32</v>
      </c>
      <c r="F133" s="54">
        <f t="shared" ref="F133:F169" si="2">D133*E133</f>
        <v>2560</v>
      </c>
    </row>
    <row r="134" spans="1:6" x14ac:dyDescent="0.25">
      <c r="A134" s="62" t="s">
        <v>240</v>
      </c>
      <c r="B134" s="62"/>
      <c r="C134" s="52" t="s">
        <v>106</v>
      </c>
      <c r="D134" s="53">
        <v>15000</v>
      </c>
      <c r="E134" s="54">
        <v>0.32</v>
      </c>
      <c r="F134" s="54">
        <f t="shared" si="2"/>
        <v>4800</v>
      </c>
    </row>
    <row r="135" spans="1:6" x14ac:dyDescent="0.25">
      <c r="A135" s="62" t="s">
        <v>241</v>
      </c>
      <c r="B135" s="62"/>
      <c r="C135" s="52" t="s">
        <v>106</v>
      </c>
      <c r="D135" s="53">
        <v>300000</v>
      </c>
      <c r="E135" s="54">
        <v>0.08</v>
      </c>
      <c r="F135" s="54">
        <f t="shared" si="2"/>
        <v>24000</v>
      </c>
    </row>
    <row r="136" spans="1:6" x14ac:dyDescent="0.25">
      <c r="A136" s="62" t="s">
        <v>242</v>
      </c>
      <c r="B136" s="62"/>
      <c r="C136" s="52" t="s">
        <v>106</v>
      </c>
      <c r="D136" s="53">
        <v>100000</v>
      </c>
      <c r="E136" s="54">
        <v>0.05</v>
      </c>
      <c r="F136" s="54">
        <f t="shared" si="2"/>
        <v>5000</v>
      </c>
    </row>
    <row r="137" spans="1:6" x14ac:dyDescent="0.25">
      <c r="A137" s="62" t="s">
        <v>243</v>
      </c>
      <c r="B137" s="62"/>
      <c r="C137" s="52" t="s">
        <v>117</v>
      </c>
      <c r="D137" s="53">
        <v>5000</v>
      </c>
      <c r="E137" s="54">
        <v>0.73</v>
      </c>
      <c r="F137" s="54">
        <f t="shared" si="2"/>
        <v>3650</v>
      </c>
    </row>
    <row r="138" spans="1:6" x14ac:dyDescent="0.25">
      <c r="A138" s="62" t="s">
        <v>244</v>
      </c>
      <c r="B138" s="62"/>
      <c r="C138" s="52" t="s">
        <v>106</v>
      </c>
      <c r="D138" s="53">
        <v>20000</v>
      </c>
      <c r="E138" s="54">
        <v>0.3</v>
      </c>
      <c r="F138" s="54">
        <f t="shared" si="2"/>
        <v>6000</v>
      </c>
    </row>
    <row r="139" spans="1:6" x14ac:dyDescent="0.25">
      <c r="A139" s="62" t="s">
        <v>245</v>
      </c>
      <c r="B139" s="62"/>
      <c r="C139" s="52" t="s">
        <v>117</v>
      </c>
      <c r="D139" s="53">
        <v>5000</v>
      </c>
      <c r="E139" s="54">
        <v>4.3600000000000003</v>
      </c>
      <c r="F139" s="54">
        <f t="shared" si="2"/>
        <v>21800</v>
      </c>
    </row>
    <row r="140" spans="1:6" x14ac:dyDescent="0.25">
      <c r="A140" s="62" t="s">
        <v>246</v>
      </c>
      <c r="B140" s="62"/>
      <c r="C140" s="52" t="s">
        <v>106</v>
      </c>
      <c r="D140" s="53">
        <v>30000</v>
      </c>
      <c r="E140" s="54">
        <v>0.23</v>
      </c>
      <c r="F140" s="54">
        <f t="shared" si="2"/>
        <v>6900</v>
      </c>
    </row>
    <row r="141" spans="1:6" x14ac:dyDescent="0.25">
      <c r="A141" s="62" t="s">
        <v>247</v>
      </c>
      <c r="B141" s="62"/>
      <c r="C141" s="52" t="s">
        <v>106</v>
      </c>
      <c r="D141" s="53">
        <v>15000</v>
      </c>
      <c r="E141" s="54">
        <v>0.12</v>
      </c>
      <c r="F141" s="54">
        <f t="shared" si="2"/>
        <v>1800</v>
      </c>
    </row>
    <row r="142" spans="1:6" x14ac:dyDescent="0.25">
      <c r="A142" s="62" t="s">
        <v>248</v>
      </c>
      <c r="B142" s="62"/>
      <c r="C142" s="52" t="s">
        <v>106</v>
      </c>
      <c r="D142" s="53">
        <v>3000</v>
      </c>
      <c r="E142" s="54">
        <v>0.14000000000000001</v>
      </c>
      <c r="F142" s="54">
        <f t="shared" si="2"/>
        <v>420.00000000000006</v>
      </c>
    </row>
    <row r="143" spans="1:6" x14ac:dyDescent="0.25">
      <c r="A143" s="62" t="s">
        <v>249</v>
      </c>
      <c r="B143" s="62"/>
      <c r="C143" s="52" t="s">
        <v>106</v>
      </c>
      <c r="D143" s="53">
        <v>30000</v>
      </c>
      <c r="E143" s="54">
        <v>0.5</v>
      </c>
      <c r="F143" s="54">
        <f t="shared" si="2"/>
        <v>15000</v>
      </c>
    </row>
    <row r="144" spans="1:6" x14ac:dyDescent="0.25">
      <c r="A144" s="62" t="s">
        <v>250</v>
      </c>
      <c r="B144" s="62"/>
      <c r="C144" s="52" t="s">
        <v>106</v>
      </c>
      <c r="D144" s="53">
        <v>30000</v>
      </c>
      <c r="E144" s="54">
        <v>0.1</v>
      </c>
      <c r="F144" s="54">
        <f t="shared" si="2"/>
        <v>3000</v>
      </c>
    </row>
    <row r="145" spans="1:6" x14ac:dyDescent="0.25">
      <c r="A145" s="62" t="s">
        <v>251</v>
      </c>
      <c r="B145" s="62"/>
      <c r="C145" s="52" t="s">
        <v>106</v>
      </c>
      <c r="D145" s="53">
        <v>15000</v>
      </c>
      <c r="E145" s="54">
        <v>0.35</v>
      </c>
      <c r="F145" s="54">
        <f t="shared" si="2"/>
        <v>5250</v>
      </c>
    </row>
    <row r="146" spans="1:6" x14ac:dyDescent="0.25">
      <c r="A146" s="62" t="s">
        <v>252</v>
      </c>
      <c r="B146" s="62"/>
      <c r="C146" s="52" t="s">
        <v>106</v>
      </c>
      <c r="D146" s="53">
        <v>15000</v>
      </c>
      <c r="E146" s="54">
        <v>0.23</v>
      </c>
      <c r="F146" s="54">
        <f t="shared" si="2"/>
        <v>3450</v>
      </c>
    </row>
    <row r="147" spans="1:6" x14ac:dyDescent="0.25">
      <c r="A147" s="62" t="s">
        <v>253</v>
      </c>
      <c r="B147" s="62"/>
      <c r="C147" s="52" t="s">
        <v>106</v>
      </c>
      <c r="D147" s="53">
        <v>15000</v>
      </c>
      <c r="E147" s="54">
        <v>0.24</v>
      </c>
      <c r="F147" s="54">
        <f t="shared" si="2"/>
        <v>3600</v>
      </c>
    </row>
    <row r="148" spans="1:6" x14ac:dyDescent="0.25">
      <c r="A148" s="62" t="s">
        <v>254</v>
      </c>
      <c r="B148" s="62"/>
      <c r="C148" s="52" t="s">
        <v>255</v>
      </c>
      <c r="D148" s="53">
        <v>1000</v>
      </c>
      <c r="E148" s="54">
        <v>0.54</v>
      </c>
      <c r="F148" s="54">
        <f t="shared" si="2"/>
        <v>540</v>
      </c>
    </row>
    <row r="149" spans="1:6" x14ac:dyDescent="0.25">
      <c r="A149" s="62" t="s">
        <v>256</v>
      </c>
      <c r="B149" s="62"/>
      <c r="C149" s="52" t="s">
        <v>117</v>
      </c>
      <c r="D149" s="55">
        <v>500</v>
      </c>
      <c r="E149" s="54">
        <v>1.32</v>
      </c>
      <c r="F149" s="54">
        <f t="shared" si="2"/>
        <v>660</v>
      </c>
    </row>
    <row r="150" spans="1:6" x14ac:dyDescent="0.25">
      <c r="A150" s="62" t="s">
        <v>257</v>
      </c>
      <c r="B150" s="62"/>
      <c r="C150" s="52" t="s">
        <v>106</v>
      </c>
      <c r="D150" s="53">
        <v>10000</v>
      </c>
      <c r="E150" s="54">
        <v>0.1</v>
      </c>
      <c r="F150" s="54">
        <f t="shared" si="2"/>
        <v>1000</v>
      </c>
    </row>
    <row r="151" spans="1:6" x14ac:dyDescent="0.25">
      <c r="A151" s="62" t="s">
        <v>258</v>
      </c>
      <c r="B151" s="62"/>
      <c r="C151" s="52" t="s">
        <v>106</v>
      </c>
      <c r="D151" s="53">
        <v>10000</v>
      </c>
      <c r="E151" s="54">
        <v>0.23</v>
      </c>
      <c r="F151" s="54">
        <f t="shared" si="2"/>
        <v>2300</v>
      </c>
    </row>
    <row r="152" spans="1:6" x14ac:dyDescent="0.25">
      <c r="A152" s="70" t="s">
        <v>259</v>
      </c>
      <c r="B152" s="70"/>
      <c r="C152" s="56" t="s">
        <v>117</v>
      </c>
      <c r="D152" s="57">
        <v>3000</v>
      </c>
      <c r="E152" s="58">
        <v>1.93</v>
      </c>
      <c r="F152" s="58">
        <f t="shared" si="2"/>
        <v>5790</v>
      </c>
    </row>
    <row r="153" spans="1:6" x14ac:dyDescent="0.25">
      <c r="A153" s="62" t="s">
        <v>260</v>
      </c>
      <c r="B153" s="62"/>
      <c r="C153" s="52" t="s">
        <v>117</v>
      </c>
      <c r="D153" s="53">
        <v>1000</v>
      </c>
      <c r="E153" s="54">
        <v>4.5599999999999996</v>
      </c>
      <c r="F153" s="54">
        <f t="shared" si="2"/>
        <v>4560</v>
      </c>
    </row>
    <row r="154" spans="1:6" x14ac:dyDescent="0.25">
      <c r="A154" s="62" t="s">
        <v>261</v>
      </c>
      <c r="B154" s="62"/>
      <c r="C154" s="52" t="s">
        <v>117</v>
      </c>
      <c r="D154" s="53">
        <v>3000</v>
      </c>
      <c r="E154" s="54">
        <v>2.41</v>
      </c>
      <c r="F154" s="54">
        <f t="shared" si="2"/>
        <v>7230</v>
      </c>
    </row>
    <row r="155" spans="1:6" x14ac:dyDescent="0.25">
      <c r="A155" s="62" t="s">
        <v>262</v>
      </c>
      <c r="B155" s="62"/>
      <c r="C155" s="52" t="s">
        <v>117</v>
      </c>
      <c r="D155" s="53">
        <v>2000</v>
      </c>
      <c r="E155" s="54">
        <v>2.83</v>
      </c>
      <c r="F155" s="54">
        <f t="shared" si="2"/>
        <v>5660</v>
      </c>
    </row>
    <row r="156" spans="1:6" x14ac:dyDescent="0.25">
      <c r="A156" s="62" t="s">
        <v>263</v>
      </c>
      <c r="B156" s="62"/>
      <c r="C156" s="52" t="s">
        <v>108</v>
      </c>
      <c r="D156" s="55">
        <v>200</v>
      </c>
      <c r="E156" s="54">
        <v>8.9600000000000009</v>
      </c>
      <c r="F156" s="54">
        <f t="shared" si="2"/>
        <v>1792.0000000000002</v>
      </c>
    </row>
    <row r="157" spans="1:6" x14ac:dyDescent="0.25">
      <c r="A157" s="62" t="s">
        <v>264</v>
      </c>
      <c r="B157" s="62"/>
      <c r="C157" s="52" t="s">
        <v>117</v>
      </c>
      <c r="D157" s="53">
        <v>1000</v>
      </c>
      <c r="E157" s="54">
        <v>1.79</v>
      </c>
      <c r="F157" s="54">
        <f t="shared" si="2"/>
        <v>1790</v>
      </c>
    </row>
    <row r="158" spans="1:6" x14ac:dyDescent="0.25">
      <c r="A158" s="62" t="s">
        <v>265</v>
      </c>
      <c r="B158" s="62"/>
      <c r="C158" s="52" t="s">
        <v>106</v>
      </c>
      <c r="D158" s="53">
        <v>30000</v>
      </c>
      <c r="E158" s="54">
        <v>0.21</v>
      </c>
      <c r="F158" s="54">
        <f t="shared" si="2"/>
        <v>6300</v>
      </c>
    </row>
    <row r="159" spans="1:6" x14ac:dyDescent="0.25">
      <c r="A159" s="62" t="s">
        <v>266</v>
      </c>
      <c r="B159" s="62"/>
      <c r="C159" s="52" t="s">
        <v>106</v>
      </c>
      <c r="D159" s="53">
        <v>2000</v>
      </c>
      <c r="E159" s="54">
        <v>4.1399999999999997</v>
      </c>
      <c r="F159" s="54">
        <f t="shared" si="2"/>
        <v>8280</v>
      </c>
    </row>
    <row r="160" spans="1:6" x14ac:dyDescent="0.25">
      <c r="A160" s="62" t="s">
        <v>267</v>
      </c>
      <c r="B160" s="62"/>
      <c r="C160" s="52" t="s">
        <v>117</v>
      </c>
      <c r="D160" s="55">
        <v>500</v>
      </c>
      <c r="E160" s="54">
        <v>1.05</v>
      </c>
      <c r="F160" s="54">
        <f t="shared" si="2"/>
        <v>525</v>
      </c>
    </row>
    <row r="161" spans="1:6" x14ac:dyDescent="0.25">
      <c r="A161" s="62" t="s">
        <v>268</v>
      </c>
      <c r="B161" s="62"/>
      <c r="C161" s="52" t="s">
        <v>106</v>
      </c>
      <c r="D161" s="53">
        <v>60000</v>
      </c>
      <c r="E161" s="54">
        <v>0.05</v>
      </c>
      <c r="F161" s="54">
        <f t="shared" si="2"/>
        <v>3000</v>
      </c>
    </row>
    <row r="162" spans="1:6" x14ac:dyDescent="0.25">
      <c r="A162" s="62" t="s">
        <v>269</v>
      </c>
      <c r="B162" s="62"/>
      <c r="C162" s="52" t="s">
        <v>106</v>
      </c>
      <c r="D162" s="53">
        <v>5000</v>
      </c>
      <c r="E162" s="54">
        <v>0.38</v>
      </c>
      <c r="F162" s="54">
        <f t="shared" si="2"/>
        <v>1900</v>
      </c>
    </row>
    <row r="163" spans="1:6" x14ac:dyDescent="0.25">
      <c r="A163" s="62" t="s">
        <v>270</v>
      </c>
      <c r="B163" s="62"/>
      <c r="C163" s="52" t="s">
        <v>106</v>
      </c>
      <c r="D163" s="53">
        <v>20000</v>
      </c>
      <c r="E163" s="54">
        <v>0.23</v>
      </c>
      <c r="F163" s="54">
        <f t="shared" si="2"/>
        <v>4600</v>
      </c>
    </row>
    <row r="164" spans="1:6" x14ac:dyDescent="0.25">
      <c r="A164" s="70" t="s">
        <v>271</v>
      </c>
      <c r="B164" s="70"/>
      <c r="C164" s="56" t="s">
        <v>106</v>
      </c>
      <c r="D164" s="57">
        <v>35000</v>
      </c>
      <c r="E164" s="58">
        <v>0.51</v>
      </c>
      <c r="F164" s="58">
        <f t="shared" si="2"/>
        <v>17850</v>
      </c>
    </row>
    <row r="165" spans="1:6" x14ac:dyDescent="0.25">
      <c r="A165" s="62" t="s">
        <v>272</v>
      </c>
      <c r="B165" s="62"/>
      <c r="C165" s="52" t="s">
        <v>117</v>
      </c>
      <c r="D165" s="55">
        <v>500</v>
      </c>
      <c r="E165" s="54">
        <v>3.4</v>
      </c>
      <c r="F165" s="54">
        <f t="shared" si="2"/>
        <v>1700</v>
      </c>
    </row>
    <row r="166" spans="1:6" x14ac:dyDescent="0.25">
      <c r="A166" s="62" t="s">
        <v>273</v>
      </c>
      <c r="B166" s="62"/>
      <c r="C166" s="52" t="s">
        <v>106</v>
      </c>
      <c r="D166" s="53">
        <v>10000</v>
      </c>
      <c r="E166" s="54">
        <v>0.13</v>
      </c>
      <c r="F166" s="54">
        <f t="shared" si="2"/>
        <v>1300</v>
      </c>
    </row>
    <row r="167" spans="1:6" x14ac:dyDescent="0.25">
      <c r="A167" s="62" t="s">
        <v>274</v>
      </c>
      <c r="B167" s="62"/>
      <c r="C167" s="52" t="s">
        <v>106</v>
      </c>
      <c r="D167" s="53">
        <v>10000</v>
      </c>
      <c r="E167" s="54">
        <v>0.1</v>
      </c>
      <c r="F167" s="54">
        <f t="shared" si="2"/>
        <v>1000</v>
      </c>
    </row>
    <row r="168" spans="1:6" x14ac:dyDescent="0.25">
      <c r="A168" s="62" t="s">
        <v>275</v>
      </c>
      <c r="B168" s="62"/>
      <c r="C168" s="52" t="s">
        <v>114</v>
      </c>
      <c r="D168" s="55">
        <v>300</v>
      </c>
      <c r="E168" s="54">
        <v>0.7</v>
      </c>
      <c r="F168" s="54">
        <f t="shared" si="2"/>
        <v>210</v>
      </c>
    </row>
    <row r="169" spans="1:6" x14ac:dyDescent="0.25">
      <c r="A169" s="62" t="s">
        <v>276</v>
      </c>
      <c r="B169" s="62"/>
      <c r="C169" s="52" t="s">
        <v>106</v>
      </c>
      <c r="D169" s="53">
        <v>30000</v>
      </c>
      <c r="E169" s="54">
        <v>0.11</v>
      </c>
      <c r="F169" s="54">
        <f t="shared" si="2"/>
        <v>3300</v>
      </c>
    </row>
    <row r="170" spans="1:6" x14ac:dyDescent="0.25">
      <c r="A170" s="71"/>
      <c r="B170" s="72"/>
      <c r="C170" s="52"/>
      <c r="D170" s="53"/>
      <c r="E170" s="59" t="s">
        <v>17</v>
      </c>
      <c r="F170" s="60">
        <f>SUM(F4:F169)</f>
        <v>840714.1</v>
      </c>
    </row>
  </sheetData>
  <mergeCells count="170">
    <mergeCell ref="A169:B169"/>
    <mergeCell ref="A170:B17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F1"/>
    <mergeCell ref="A2:F2"/>
    <mergeCell ref="A3:B3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E58"/>
  <sheetViews>
    <sheetView topLeftCell="E41" zoomScale="130" zoomScaleNormal="130" workbookViewId="0">
      <selection activeCell="F44" sqref="F44"/>
    </sheetView>
  </sheetViews>
  <sheetFormatPr defaultRowHeight="16.5" x14ac:dyDescent="0.3"/>
  <cols>
    <col min="1" max="1" width="9.140625" style="1"/>
    <col min="2" max="2" width="56.140625" style="1" customWidth="1"/>
    <col min="3" max="3" width="20" style="1" customWidth="1"/>
    <col min="4" max="4" width="13.5703125" style="1" customWidth="1"/>
    <col min="5" max="5" width="16.5703125" style="1" customWidth="1"/>
    <col min="6" max="6" width="13.140625" style="1" customWidth="1"/>
    <col min="7" max="16384" width="9.140625" style="1"/>
  </cols>
  <sheetData>
    <row r="1" spans="1:6" s="8" customFormat="1" ht="15" customHeight="1" x14ac:dyDescent="0.2">
      <c r="A1" s="73" t="s">
        <v>22</v>
      </c>
      <c r="B1" s="74"/>
      <c r="C1" s="74"/>
      <c r="D1" s="74"/>
      <c r="E1" s="74"/>
      <c r="F1" s="75"/>
    </row>
    <row r="2" spans="1:6" s="8" customFormat="1" ht="12.75" x14ac:dyDescent="0.2">
      <c r="A2" s="15"/>
      <c r="B2" s="16"/>
      <c r="C2" s="15"/>
      <c r="D2" s="15"/>
      <c r="E2" s="15"/>
      <c r="F2" s="15"/>
    </row>
    <row r="3" spans="1:6" s="8" customFormat="1" ht="13.5" x14ac:dyDescent="0.25">
      <c r="A3" s="17"/>
      <c r="B3" s="16"/>
      <c r="C3" s="18" t="s">
        <v>65</v>
      </c>
      <c r="D3" s="18" t="s">
        <v>67</v>
      </c>
      <c r="E3" s="18" t="s">
        <v>68</v>
      </c>
      <c r="F3" s="18" t="s">
        <v>17</v>
      </c>
    </row>
    <row r="4" spans="1:6" s="31" customFormat="1" ht="13.5" x14ac:dyDescent="0.25">
      <c r="A4" s="18">
        <v>1</v>
      </c>
      <c r="B4" s="34" t="s">
        <v>18</v>
      </c>
      <c r="C4" s="35" t="s">
        <v>0</v>
      </c>
      <c r="D4" s="36">
        <v>768</v>
      </c>
      <c r="E4" s="37">
        <v>0.52</v>
      </c>
      <c r="F4" s="37">
        <f t="shared" ref="F4:F35" si="0">D4*E4</f>
        <v>399.36</v>
      </c>
    </row>
    <row r="5" spans="1:6" s="31" customFormat="1" ht="13.5" x14ac:dyDescent="0.25">
      <c r="A5" s="18">
        <f>A4+1</f>
        <v>2</v>
      </c>
      <c r="B5" s="34" t="s">
        <v>70</v>
      </c>
      <c r="C5" s="35" t="s">
        <v>0</v>
      </c>
      <c r="D5" s="38">
        <v>450</v>
      </c>
      <c r="E5" s="37">
        <v>0.21</v>
      </c>
      <c r="F5" s="37">
        <f t="shared" si="0"/>
        <v>94.5</v>
      </c>
    </row>
    <row r="6" spans="1:6" s="31" customFormat="1" ht="13.5" x14ac:dyDescent="0.25">
      <c r="A6" s="18">
        <f t="shared" ref="A6:A53" si="1">A5+1</f>
        <v>3</v>
      </c>
      <c r="B6" s="34" t="s">
        <v>97</v>
      </c>
      <c r="C6" s="35" t="s">
        <v>0</v>
      </c>
      <c r="D6" s="38">
        <v>540</v>
      </c>
      <c r="E6" s="37">
        <v>1.89</v>
      </c>
      <c r="F6" s="37">
        <f t="shared" si="0"/>
        <v>1020.5999999999999</v>
      </c>
    </row>
    <row r="7" spans="1:6" s="31" customFormat="1" ht="13.5" x14ac:dyDescent="0.25">
      <c r="A7" s="18">
        <f t="shared" si="1"/>
        <v>4</v>
      </c>
      <c r="B7" s="34" t="s">
        <v>84</v>
      </c>
      <c r="C7" s="35" t="s">
        <v>0</v>
      </c>
      <c r="D7" s="38">
        <v>360</v>
      </c>
      <c r="E7" s="37">
        <v>12.44</v>
      </c>
      <c r="F7" s="37">
        <f t="shared" si="0"/>
        <v>4478.3999999999996</v>
      </c>
    </row>
    <row r="8" spans="1:6" s="29" customFormat="1" ht="13.5" x14ac:dyDescent="0.25">
      <c r="A8" s="18">
        <f t="shared" si="1"/>
        <v>5</v>
      </c>
      <c r="B8" s="34" t="s">
        <v>23</v>
      </c>
      <c r="C8" s="35" t="s">
        <v>4</v>
      </c>
      <c r="D8" s="36">
        <v>24</v>
      </c>
      <c r="E8" s="37">
        <v>68.290000000000006</v>
      </c>
      <c r="F8" s="37">
        <f t="shared" si="0"/>
        <v>1638.96</v>
      </c>
    </row>
    <row r="9" spans="1:6" s="29" customFormat="1" ht="13.5" x14ac:dyDescent="0.25">
      <c r="A9" s="18">
        <f t="shared" si="1"/>
        <v>6</v>
      </c>
      <c r="B9" s="34" t="s">
        <v>39</v>
      </c>
      <c r="C9" s="35" t="s">
        <v>0</v>
      </c>
      <c r="D9" s="36">
        <v>420</v>
      </c>
      <c r="E9" s="37">
        <v>1.9</v>
      </c>
      <c r="F9" s="37">
        <f t="shared" si="0"/>
        <v>798</v>
      </c>
    </row>
    <row r="10" spans="1:6" s="29" customFormat="1" ht="13.5" x14ac:dyDescent="0.25">
      <c r="A10" s="18">
        <f t="shared" si="1"/>
        <v>7</v>
      </c>
      <c r="B10" s="34" t="s">
        <v>38</v>
      </c>
      <c r="C10" s="35" t="s">
        <v>37</v>
      </c>
      <c r="D10" s="36">
        <v>420</v>
      </c>
      <c r="E10" s="37">
        <v>7.45</v>
      </c>
      <c r="F10" s="37">
        <f t="shared" si="0"/>
        <v>3129</v>
      </c>
    </row>
    <row r="11" spans="1:6" s="29" customFormat="1" ht="13.5" x14ac:dyDescent="0.25">
      <c r="A11" s="18">
        <f t="shared" si="1"/>
        <v>8</v>
      </c>
      <c r="B11" s="34" t="s">
        <v>24</v>
      </c>
      <c r="C11" s="35" t="s">
        <v>4</v>
      </c>
      <c r="D11" s="36">
        <v>18</v>
      </c>
      <c r="E11" s="37">
        <v>257.20999999999998</v>
      </c>
      <c r="F11" s="37">
        <f t="shared" si="0"/>
        <v>4629.78</v>
      </c>
    </row>
    <row r="12" spans="1:6" s="29" customFormat="1" ht="17.25" customHeight="1" x14ac:dyDescent="0.25">
      <c r="A12" s="18">
        <f t="shared" si="1"/>
        <v>9</v>
      </c>
      <c r="B12" s="34" t="s">
        <v>25</v>
      </c>
      <c r="C12" s="35" t="s">
        <v>0</v>
      </c>
      <c r="D12" s="36">
        <v>420</v>
      </c>
      <c r="E12" s="37">
        <v>3.95</v>
      </c>
      <c r="F12" s="37">
        <f t="shared" si="0"/>
        <v>1659</v>
      </c>
    </row>
    <row r="13" spans="1:6" s="29" customFormat="1" ht="13.5" x14ac:dyDescent="0.25">
      <c r="A13" s="18">
        <f t="shared" si="1"/>
        <v>10</v>
      </c>
      <c r="B13" s="34" t="s">
        <v>7</v>
      </c>
      <c r="C13" s="35" t="s">
        <v>0</v>
      </c>
      <c r="D13" s="36">
        <v>2160</v>
      </c>
      <c r="E13" s="37">
        <v>0.24</v>
      </c>
      <c r="F13" s="37">
        <f t="shared" si="0"/>
        <v>518.4</v>
      </c>
    </row>
    <row r="14" spans="1:6" s="29" customFormat="1" ht="13.5" x14ac:dyDescent="0.25">
      <c r="A14" s="18">
        <f t="shared" si="1"/>
        <v>11</v>
      </c>
      <c r="B14" s="34" t="s">
        <v>36</v>
      </c>
      <c r="C14" s="35" t="s">
        <v>0</v>
      </c>
      <c r="D14" s="36">
        <v>3360</v>
      </c>
      <c r="E14" s="37">
        <v>0.48</v>
      </c>
      <c r="F14" s="37">
        <f t="shared" si="0"/>
        <v>1612.8</v>
      </c>
    </row>
    <row r="15" spans="1:6" s="29" customFormat="1" ht="13.5" x14ac:dyDescent="0.25">
      <c r="A15" s="18">
        <f t="shared" si="1"/>
        <v>12</v>
      </c>
      <c r="B15" s="34" t="s">
        <v>83</v>
      </c>
      <c r="C15" s="35" t="s">
        <v>4</v>
      </c>
      <c r="D15" s="38">
        <v>30</v>
      </c>
      <c r="E15" s="37">
        <v>62.06</v>
      </c>
      <c r="F15" s="37">
        <f t="shared" si="0"/>
        <v>1861.8000000000002</v>
      </c>
    </row>
    <row r="16" spans="1:6" s="29" customFormat="1" ht="13.5" x14ac:dyDescent="0.25">
      <c r="A16" s="18">
        <f t="shared" si="1"/>
        <v>13</v>
      </c>
      <c r="B16" s="34" t="s">
        <v>8</v>
      </c>
      <c r="C16" s="35" t="s">
        <v>0</v>
      </c>
      <c r="D16" s="36">
        <v>360</v>
      </c>
      <c r="E16" s="37">
        <v>0.8</v>
      </c>
      <c r="F16" s="37">
        <f t="shared" si="0"/>
        <v>288</v>
      </c>
    </row>
    <row r="17" spans="1:6" s="29" customFormat="1" ht="13.5" x14ac:dyDescent="0.25">
      <c r="A17" s="18">
        <f t="shared" si="1"/>
        <v>14</v>
      </c>
      <c r="B17" s="34" t="s">
        <v>82</v>
      </c>
      <c r="C17" s="35" t="s">
        <v>0</v>
      </c>
      <c r="D17" s="38">
        <v>1440</v>
      </c>
      <c r="E17" s="37">
        <v>2</v>
      </c>
      <c r="F17" s="37">
        <f t="shared" si="0"/>
        <v>2880</v>
      </c>
    </row>
    <row r="18" spans="1:6" s="29" customFormat="1" ht="13.5" x14ac:dyDescent="0.25">
      <c r="A18" s="18">
        <f t="shared" si="1"/>
        <v>15</v>
      </c>
      <c r="B18" s="39" t="s">
        <v>9</v>
      </c>
      <c r="C18" s="35" t="s">
        <v>0</v>
      </c>
      <c r="D18" s="40">
        <v>360</v>
      </c>
      <c r="E18" s="37">
        <v>3.61</v>
      </c>
      <c r="F18" s="37">
        <f t="shared" si="0"/>
        <v>1299.5999999999999</v>
      </c>
    </row>
    <row r="19" spans="1:6" s="29" customFormat="1" ht="13.5" x14ac:dyDescent="0.25">
      <c r="A19" s="18">
        <f t="shared" si="1"/>
        <v>16</v>
      </c>
      <c r="B19" s="34" t="s">
        <v>86</v>
      </c>
      <c r="C19" s="35" t="s">
        <v>4</v>
      </c>
      <c r="D19" s="38">
        <v>15</v>
      </c>
      <c r="E19" s="37">
        <v>13.03</v>
      </c>
      <c r="F19" s="37">
        <f t="shared" si="0"/>
        <v>195.45</v>
      </c>
    </row>
    <row r="20" spans="1:6" s="29" customFormat="1" ht="15" customHeight="1" x14ac:dyDescent="0.25">
      <c r="A20" s="18">
        <f t="shared" si="1"/>
        <v>17</v>
      </c>
      <c r="B20" s="34" t="s">
        <v>96</v>
      </c>
      <c r="C20" s="35" t="s">
        <v>85</v>
      </c>
      <c r="D20" s="38">
        <v>450</v>
      </c>
      <c r="E20" s="37">
        <v>17.84</v>
      </c>
      <c r="F20" s="37">
        <f t="shared" si="0"/>
        <v>8028</v>
      </c>
    </row>
    <row r="21" spans="1:6" s="29" customFormat="1" ht="13.5" x14ac:dyDescent="0.25">
      <c r="A21" s="18">
        <f t="shared" si="1"/>
        <v>18</v>
      </c>
      <c r="B21" s="34" t="s">
        <v>94</v>
      </c>
      <c r="C21" s="35" t="s">
        <v>42</v>
      </c>
      <c r="D21" s="38">
        <v>12</v>
      </c>
      <c r="E21" s="37">
        <v>2469.2800000000002</v>
      </c>
      <c r="F21" s="37">
        <f t="shared" si="0"/>
        <v>29631.360000000001</v>
      </c>
    </row>
    <row r="22" spans="1:6" s="29" customFormat="1" ht="13.5" x14ac:dyDescent="0.25">
      <c r="A22" s="18">
        <f t="shared" si="1"/>
        <v>19</v>
      </c>
      <c r="B22" s="34" t="s">
        <v>88</v>
      </c>
      <c r="C22" s="35" t="s">
        <v>4</v>
      </c>
      <c r="D22" s="38">
        <v>30</v>
      </c>
      <c r="E22" s="37">
        <v>134.05000000000001</v>
      </c>
      <c r="F22" s="37">
        <f t="shared" si="0"/>
        <v>4021.5000000000005</v>
      </c>
    </row>
    <row r="23" spans="1:6" s="29" customFormat="1" ht="13.5" x14ac:dyDescent="0.25">
      <c r="A23" s="18">
        <f t="shared" si="1"/>
        <v>20</v>
      </c>
      <c r="B23" s="34" t="s">
        <v>93</v>
      </c>
      <c r="C23" s="35" t="s">
        <v>0</v>
      </c>
      <c r="D23" s="38">
        <v>540</v>
      </c>
      <c r="E23" s="37">
        <v>1.94</v>
      </c>
      <c r="F23" s="37">
        <f t="shared" si="0"/>
        <v>1047.5999999999999</v>
      </c>
    </row>
    <row r="24" spans="1:6" s="29" customFormat="1" ht="13.5" x14ac:dyDescent="0.25">
      <c r="A24" s="18">
        <f t="shared" si="1"/>
        <v>21</v>
      </c>
      <c r="B24" s="34" t="s">
        <v>10</v>
      </c>
      <c r="C24" s="35" t="s">
        <v>0</v>
      </c>
      <c r="D24" s="36">
        <v>360</v>
      </c>
      <c r="E24" s="37">
        <v>0.73</v>
      </c>
      <c r="F24" s="37">
        <f t="shared" si="0"/>
        <v>262.8</v>
      </c>
    </row>
    <row r="25" spans="1:6" s="29" customFormat="1" ht="13.5" x14ac:dyDescent="0.25">
      <c r="A25" s="18">
        <f t="shared" si="1"/>
        <v>22</v>
      </c>
      <c r="B25" s="34" t="s">
        <v>87</v>
      </c>
      <c r="C25" s="35" t="s">
        <v>4</v>
      </c>
      <c r="D25" s="38">
        <v>48</v>
      </c>
      <c r="E25" s="37">
        <v>95.41</v>
      </c>
      <c r="F25" s="37">
        <f t="shared" si="0"/>
        <v>4579.68</v>
      </c>
    </row>
    <row r="26" spans="1:6" s="29" customFormat="1" ht="13.5" x14ac:dyDescent="0.25">
      <c r="A26" s="18">
        <f t="shared" si="1"/>
        <v>23</v>
      </c>
      <c r="B26" s="34" t="s">
        <v>26</v>
      </c>
      <c r="C26" s="35" t="s">
        <v>4</v>
      </c>
      <c r="D26" s="36">
        <v>100</v>
      </c>
      <c r="E26" s="37">
        <v>115.96</v>
      </c>
      <c r="F26" s="37">
        <f t="shared" si="0"/>
        <v>11596</v>
      </c>
    </row>
    <row r="27" spans="1:6" s="29" customFormat="1" ht="13.5" x14ac:dyDescent="0.25">
      <c r="A27" s="18">
        <f t="shared" si="1"/>
        <v>24</v>
      </c>
      <c r="B27" s="34" t="s">
        <v>27</v>
      </c>
      <c r="C27" s="35" t="s">
        <v>4</v>
      </c>
      <c r="D27" s="36">
        <v>80</v>
      </c>
      <c r="E27" s="37">
        <v>94.38</v>
      </c>
      <c r="F27" s="37">
        <f t="shared" si="0"/>
        <v>7550.4</v>
      </c>
    </row>
    <row r="28" spans="1:6" s="29" customFormat="1" ht="13.5" x14ac:dyDescent="0.25">
      <c r="A28" s="18">
        <f t="shared" si="1"/>
        <v>25</v>
      </c>
      <c r="B28" s="41" t="s">
        <v>12</v>
      </c>
      <c r="C28" s="42" t="s">
        <v>0</v>
      </c>
      <c r="D28" s="40">
        <v>180</v>
      </c>
      <c r="E28" s="37">
        <v>1.48</v>
      </c>
      <c r="F28" s="37">
        <f t="shared" si="0"/>
        <v>266.39999999999998</v>
      </c>
    </row>
    <row r="29" spans="1:6" s="29" customFormat="1" ht="13.5" x14ac:dyDescent="0.25">
      <c r="A29" s="18">
        <f t="shared" si="1"/>
        <v>26</v>
      </c>
      <c r="B29" s="39" t="s">
        <v>35</v>
      </c>
      <c r="C29" s="35" t="s">
        <v>0</v>
      </c>
      <c r="D29" s="40">
        <v>4000</v>
      </c>
      <c r="E29" s="37">
        <v>0.75</v>
      </c>
      <c r="F29" s="37">
        <f t="shared" si="0"/>
        <v>3000</v>
      </c>
    </row>
    <row r="30" spans="1:6" s="29" customFormat="1" ht="13.5" x14ac:dyDescent="0.25">
      <c r="A30" s="18">
        <f t="shared" si="1"/>
        <v>27</v>
      </c>
      <c r="B30" s="34" t="s">
        <v>89</v>
      </c>
      <c r="C30" s="35" t="s">
        <v>0</v>
      </c>
      <c r="D30" s="38">
        <v>336</v>
      </c>
      <c r="E30" s="37">
        <v>8.2799999999999994</v>
      </c>
      <c r="F30" s="37">
        <f t="shared" si="0"/>
        <v>2782.08</v>
      </c>
    </row>
    <row r="31" spans="1:6" s="29" customFormat="1" ht="13.5" x14ac:dyDescent="0.25">
      <c r="A31" s="18">
        <f t="shared" si="1"/>
        <v>28</v>
      </c>
      <c r="B31" s="34" t="s">
        <v>13</v>
      </c>
      <c r="C31" s="35" t="s">
        <v>4</v>
      </c>
      <c r="D31" s="36">
        <v>30</v>
      </c>
      <c r="E31" s="37">
        <v>2.75</v>
      </c>
      <c r="F31" s="37">
        <f t="shared" si="0"/>
        <v>82.5</v>
      </c>
    </row>
    <row r="32" spans="1:6" s="29" customFormat="1" ht="13.5" x14ac:dyDescent="0.25">
      <c r="A32" s="18">
        <f t="shared" si="1"/>
        <v>29</v>
      </c>
      <c r="B32" s="34" t="s">
        <v>14</v>
      </c>
      <c r="C32" s="35" t="s">
        <v>0</v>
      </c>
      <c r="D32" s="36">
        <v>420</v>
      </c>
      <c r="E32" s="37">
        <v>0.79</v>
      </c>
      <c r="F32" s="37">
        <f t="shared" si="0"/>
        <v>331.8</v>
      </c>
    </row>
    <row r="33" spans="1:6" s="29" customFormat="1" ht="13.5" x14ac:dyDescent="0.25">
      <c r="A33" s="18">
        <f t="shared" si="1"/>
        <v>30</v>
      </c>
      <c r="B33" s="38" t="s">
        <v>28</v>
      </c>
      <c r="C33" s="35" t="s">
        <v>0</v>
      </c>
      <c r="D33" s="38">
        <v>600</v>
      </c>
      <c r="E33" s="37">
        <v>0.59</v>
      </c>
      <c r="F33" s="37">
        <f t="shared" si="0"/>
        <v>354</v>
      </c>
    </row>
    <row r="34" spans="1:6" s="29" customFormat="1" ht="13.5" x14ac:dyDescent="0.25">
      <c r="A34" s="18">
        <f t="shared" si="1"/>
        <v>31</v>
      </c>
      <c r="B34" s="34" t="s">
        <v>29</v>
      </c>
      <c r="C34" s="35" t="s">
        <v>0</v>
      </c>
      <c r="D34" s="36">
        <v>420</v>
      </c>
      <c r="E34" s="37">
        <v>1.25</v>
      </c>
      <c r="F34" s="37">
        <f t="shared" si="0"/>
        <v>525</v>
      </c>
    </row>
    <row r="35" spans="1:6" s="29" customFormat="1" ht="13.5" x14ac:dyDescent="0.25">
      <c r="A35" s="18">
        <f t="shared" si="1"/>
        <v>32</v>
      </c>
      <c r="B35" s="34" t="s">
        <v>19</v>
      </c>
      <c r="C35" s="35" t="s">
        <v>0</v>
      </c>
      <c r="D35" s="36">
        <v>360</v>
      </c>
      <c r="E35" s="37">
        <v>0.5</v>
      </c>
      <c r="F35" s="37">
        <f t="shared" si="0"/>
        <v>180</v>
      </c>
    </row>
    <row r="36" spans="1:6" s="29" customFormat="1" ht="13.5" x14ac:dyDescent="0.25">
      <c r="A36" s="18">
        <f t="shared" si="1"/>
        <v>33</v>
      </c>
      <c r="B36" s="34" t="s">
        <v>90</v>
      </c>
      <c r="C36" s="35" t="s">
        <v>42</v>
      </c>
      <c r="D36" s="36">
        <v>18</v>
      </c>
      <c r="E36" s="37">
        <v>5.22</v>
      </c>
      <c r="F36" s="37">
        <f t="shared" ref="F36:F53" si="2">D36*E36</f>
        <v>93.96</v>
      </c>
    </row>
    <row r="37" spans="1:6" s="29" customFormat="1" ht="13.5" x14ac:dyDescent="0.25">
      <c r="A37" s="18">
        <f t="shared" si="1"/>
        <v>34</v>
      </c>
      <c r="B37" s="34" t="s">
        <v>30</v>
      </c>
      <c r="C37" s="35" t="s">
        <v>0</v>
      </c>
      <c r="D37" s="36">
        <v>784</v>
      </c>
      <c r="E37" s="37">
        <v>7.48</v>
      </c>
      <c r="F37" s="37">
        <f t="shared" si="2"/>
        <v>5864.3200000000006</v>
      </c>
    </row>
    <row r="38" spans="1:6" s="31" customFormat="1" ht="13.5" x14ac:dyDescent="0.25">
      <c r="A38" s="18">
        <f t="shared" si="1"/>
        <v>35</v>
      </c>
      <c r="B38" s="34" t="s">
        <v>31</v>
      </c>
      <c r="C38" s="35" t="s">
        <v>0</v>
      </c>
      <c r="D38" s="36">
        <v>784</v>
      </c>
      <c r="E38" s="37">
        <v>7.16</v>
      </c>
      <c r="F38" s="37">
        <f t="shared" si="2"/>
        <v>5613.4400000000005</v>
      </c>
    </row>
    <row r="39" spans="1:6" s="29" customFormat="1" ht="13.5" x14ac:dyDescent="0.25">
      <c r="A39" s="18">
        <f t="shared" si="1"/>
        <v>36</v>
      </c>
      <c r="B39" s="34" t="s">
        <v>32</v>
      </c>
      <c r="C39" s="35" t="s">
        <v>0</v>
      </c>
      <c r="D39" s="36">
        <v>2010</v>
      </c>
      <c r="E39" s="37">
        <v>0.75</v>
      </c>
      <c r="F39" s="37">
        <f t="shared" si="2"/>
        <v>1507.5</v>
      </c>
    </row>
    <row r="40" spans="1:6" s="29" customFormat="1" ht="15.75" customHeight="1" x14ac:dyDescent="0.25">
      <c r="A40" s="18">
        <f t="shared" si="1"/>
        <v>37</v>
      </c>
      <c r="B40" s="34" t="s">
        <v>98</v>
      </c>
      <c r="C40" s="35" t="s">
        <v>4</v>
      </c>
      <c r="D40" s="38">
        <v>12</v>
      </c>
      <c r="E40" s="37">
        <v>96.73</v>
      </c>
      <c r="F40" s="37">
        <f t="shared" si="2"/>
        <v>1160.76</v>
      </c>
    </row>
    <row r="41" spans="1:6" s="29" customFormat="1" ht="15.75" customHeight="1" x14ac:dyDescent="0.25">
      <c r="A41" s="18">
        <f t="shared" si="1"/>
        <v>38</v>
      </c>
      <c r="B41" s="34" t="s">
        <v>43</v>
      </c>
      <c r="C41" s="35" t="s">
        <v>42</v>
      </c>
      <c r="D41" s="38">
        <v>420</v>
      </c>
      <c r="E41" s="37">
        <v>1.18</v>
      </c>
      <c r="F41" s="37">
        <f t="shared" si="2"/>
        <v>495.59999999999997</v>
      </c>
    </row>
    <row r="42" spans="1:6" s="29" customFormat="1" ht="15.75" customHeight="1" x14ac:dyDescent="0.25">
      <c r="A42" s="18">
        <f t="shared" si="1"/>
        <v>39</v>
      </c>
      <c r="B42" s="34" t="s">
        <v>41</v>
      </c>
      <c r="C42" s="35" t="s">
        <v>42</v>
      </c>
      <c r="D42" s="36">
        <v>420</v>
      </c>
      <c r="E42" s="37">
        <v>0.48</v>
      </c>
      <c r="F42" s="37">
        <f t="shared" si="2"/>
        <v>201.6</v>
      </c>
    </row>
    <row r="43" spans="1:6" s="29" customFormat="1" ht="15.75" customHeight="1" x14ac:dyDescent="0.25">
      <c r="A43" s="18">
        <f t="shared" si="1"/>
        <v>40</v>
      </c>
      <c r="B43" s="34" t="s">
        <v>33</v>
      </c>
      <c r="C43" s="35" t="s">
        <v>0</v>
      </c>
      <c r="D43" s="36">
        <v>720</v>
      </c>
      <c r="E43" s="37">
        <v>1.68</v>
      </c>
      <c r="F43" s="37">
        <f t="shared" si="2"/>
        <v>1209.5999999999999</v>
      </c>
    </row>
    <row r="44" spans="1:6" s="29" customFormat="1" ht="15.75" customHeight="1" x14ac:dyDescent="0.25">
      <c r="A44" s="18">
        <f t="shared" si="1"/>
        <v>41</v>
      </c>
      <c r="B44" s="43" t="s">
        <v>91</v>
      </c>
      <c r="C44" s="44" t="s">
        <v>4</v>
      </c>
      <c r="D44" s="38">
        <v>840</v>
      </c>
      <c r="E44" s="37">
        <v>21.93</v>
      </c>
      <c r="F44" s="37">
        <f t="shared" si="2"/>
        <v>18421.2</v>
      </c>
    </row>
    <row r="45" spans="1:6" s="29" customFormat="1" ht="15.75" customHeight="1" x14ac:dyDescent="0.25">
      <c r="A45" s="18">
        <f t="shared" si="1"/>
        <v>42</v>
      </c>
      <c r="B45" s="41" t="s">
        <v>81</v>
      </c>
      <c r="C45" s="42" t="s">
        <v>4</v>
      </c>
      <c r="D45" s="36">
        <v>30</v>
      </c>
      <c r="E45" s="37">
        <v>48.01</v>
      </c>
      <c r="F45" s="37">
        <f t="shared" si="2"/>
        <v>1440.3</v>
      </c>
    </row>
    <row r="46" spans="1:6" s="29" customFormat="1" ht="15.75" customHeight="1" x14ac:dyDescent="0.25">
      <c r="A46" s="18">
        <f t="shared" si="1"/>
        <v>43</v>
      </c>
      <c r="B46" s="41" t="s">
        <v>95</v>
      </c>
      <c r="C46" s="42" t="s">
        <v>4</v>
      </c>
      <c r="D46" s="36">
        <v>24</v>
      </c>
      <c r="E46" s="37">
        <v>51.47</v>
      </c>
      <c r="F46" s="37">
        <f t="shared" si="2"/>
        <v>1235.28</v>
      </c>
    </row>
    <row r="47" spans="1:6" s="29" customFormat="1" ht="15.75" customHeight="1" x14ac:dyDescent="0.25">
      <c r="A47" s="18">
        <f t="shared" si="1"/>
        <v>44</v>
      </c>
      <c r="B47" s="43" t="s">
        <v>40</v>
      </c>
      <c r="C47" s="44" t="s">
        <v>0</v>
      </c>
      <c r="D47" s="38">
        <v>5040</v>
      </c>
      <c r="E47" s="37">
        <v>0.77</v>
      </c>
      <c r="F47" s="37">
        <f t="shared" si="2"/>
        <v>3880.8</v>
      </c>
    </row>
    <row r="48" spans="1:6" s="29" customFormat="1" ht="15.75" customHeight="1" x14ac:dyDescent="0.25">
      <c r="A48" s="18">
        <f t="shared" si="1"/>
        <v>45</v>
      </c>
      <c r="B48" s="34" t="s">
        <v>20</v>
      </c>
      <c r="C48" s="35" t="s">
        <v>0</v>
      </c>
      <c r="D48" s="45">
        <v>840</v>
      </c>
      <c r="E48" s="37">
        <v>2.08</v>
      </c>
      <c r="F48" s="37">
        <f t="shared" si="2"/>
        <v>1747.2</v>
      </c>
    </row>
    <row r="49" spans="1:863" s="29" customFormat="1" ht="13.5" x14ac:dyDescent="0.25">
      <c r="A49" s="18">
        <f t="shared" si="1"/>
        <v>46</v>
      </c>
      <c r="B49" s="46" t="s">
        <v>21</v>
      </c>
      <c r="C49" s="47" t="s">
        <v>0</v>
      </c>
      <c r="D49" s="48">
        <v>840</v>
      </c>
      <c r="E49" s="49">
        <v>2.08</v>
      </c>
      <c r="F49" s="49">
        <f t="shared" si="2"/>
        <v>1747.2</v>
      </c>
    </row>
    <row r="50" spans="1:863" s="30" customFormat="1" ht="13.5" x14ac:dyDescent="0.25">
      <c r="A50" s="18">
        <f t="shared" si="1"/>
        <v>47</v>
      </c>
      <c r="B50" s="38" t="s">
        <v>92</v>
      </c>
      <c r="C50" s="35" t="s">
        <v>0</v>
      </c>
      <c r="D50" s="38">
        <v>450</v>
      </c>
      <c r="E50" s="49">
        <v>2.75</v>
      </c>
      <c r="F50" s="37">
        <f t="shared" si="2"/>
        <v>1237.5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  <c r="JC50" s="33"/>
      <c r="JD50" s="33"/>
      <c r="JE50" s="33"/>
      <c r="JF50" s="33"/>
      <c r="JG50" s="33"/>
      <c r="JH50" s="33"/>
      <c r="JI50" s="33"/>
      <c r="JJ50" s="33"/>
      <c r="JK50" s="33"/>
      <c r="JL50" s="33"/>
      <c r="JM50" s="33"/>
      <c r="JN50" s="33"/>
      <c r="JO50" s="33"/>
      <c r="JP50" s="33"/>
      <c r="JQ50" s="33"/>
      <c r="JR50" s="33"/>
      <c r="JS50" s="33"/>
      <c r="JT50" s="33"/>
      <c r="JU50" s="33"/>
      <c r="JV50" s="33"/>
      <c r="JW50" s="33"/>
      <c r="JX50" s="33"/>
      <c r="JY50" s="33"/>
      <c r="JZ50" s="33"/>
      <c r="KA50" s="33"/>
      <c r="KB50" s="33"/>
      <c r="KC50" s="33"/>
      <c r="KD50" s="33"/>
      <c r="KE50" s="33"/>
      <c r="KF50" s="33"/>
      <c r="KG50" s="33"/>
      <c r="KH50" s="33"/>
      <c r="KI50" s="33"/>
      <c r="KJ50" s="33"/>
      <c r="KK50" s="33"/>
      <c r="KL50" s="33"/>
      <c r="KM50" s="33"/>
      <c r="KN50" s="33"/>
      <c r="KO50" s="33"/>
      <c r="KP50" s="33"/>
      <c r="KQ50" s="33"/>
      <c r="KR50" s="33"/>
      <c r="KS50" s="33"/>
      <c r="KT50" s="33"/>
      <c r="KU50" s="33"/>
      <c r="KV50" s="33"/>
      <c r="KW50" s="33"/>
      <c r="KX50" s="33"/>
      <c r="KY50" s="33"/>
      <c r="KZ50" s="33"/>
      <c r="LA50" s="33"/>
      <c r="LB50" s="33"/>
      <c r="LC50" s="33"/>
      <c r="LD50" s="33"/>
      <c r="LE50" s="33"/>
      <c r="LF50" s="33"/>
      <c r="LG50" s="33"/>
      <c r="LH50" s="33"/>
      <c r="LI50" s="33"/>
      <c r="LJ50" s="33"/>
      <c r="LK50" s="33"/>
      <c r="LL50" s="33"/>
      <c r="LM50" s="33"/>
      <c r="LN50" s="33"/>
      <c r="LO50" s="33"/>
      <c r="LP50" s="33"/>
      <c r="LQ50" s="33"/>
      <c r="LR50" s="33"/>
      <c r="LS50" s="33"/>
      <c r="LT50" s="33"/>
      <c r="LU50" s="33"/>
      <c r="LV50" s="33"/>
      <c r="LW50" s="33"/>
      <c r="LX50" s="33"/>
      <c r="LY50" s="33"/>
      <c r="LZ50" s="33"/>
      <c r="MA50" s="33"/>
      <c r="MB50" s="33"/>
      <c r="MC50" s="33"/>
      <c r="MD50" s="33"/>
      <c r="ME50" s="33"/>
      <c r="MF50" s="33"/>
      <c r="MG50" s="33"/>
      <c r="MH50" s="33"/>
      <c r="MI50" s="33"/>
      <c r="MJ50" s="33"/>
      <c r="MK50" s="33"/>
      <c r="ML50" s="33"/>
      <c r="MM50" s="33"/>
      <c r="MN50" s="33"/>
      <c r="MO50" s="33"/>
      <c r="MP50" s="33"/>
      <c r="MQ50" s="33"/>
      <c r="MR50" s="33"/>
      <c r="MS50" s="33"/>
      <c r="MT50" s="33"/>
      <c r="MU50" s="33"/>
      <c r="MV50" s="33"/>
      <c r="MW50" s="33"/>
      <c r="MX50" s="33"/>
      <c r="MY50" s="33"/>
      <c r="MZ50" s="33"/>
      <c r="NA50" s="33"/>
      <c r="NB50" s="33"/>
      <c r="NC50" s="33"/>
      <c r="ND50" s="33"/>
      <c r="NE50" s="33"/>
      <c r="NF50" s="33"/>
      <c r="NG50" s="33"/>
      <c r="NH50" s="33"/>
      <c r="NI50" s="33"/>
      <c r="NJ50" s="33"/>
      <c r="NK50" s="33"/>
      <c r="NL50" s="33"/>
      <c r="NM50" s="33"/>
      <c r="NN50" s="33"/>
      <c r="NO50" s="33"/>
      <c r="NP50" s="33"/>
      <c r="NQ50" s="33"/>
      <c r="NR50" s="33"/>
      <c r="NS50" s="33"/>
      <c r="NT50" s="33"/>
      <c r="NU50" s="33"/>
      <c r="NV50" s="33"/>
      <c r="NW50" s="33"/>
      <c r="NX50" s="33"/>
      <c r="NY50" s="33"/>
      <c r="NZ50" s="33"/>
      <c r="OA50" s="33"/>
      <c r="OB50" s="33"/>
      <c r="OC50" s="33"/>
      <c r="OD50" s="33"/>
      <c r="OE50" s="33"/>
      <c r="OF50" s="33"/>
      <c r="OG50" s="33"/>
      <c r="OH50" s="33"/>
      <c r="OI50" s="33"/>
      <c r="OJ50" s="33"/>
      <c r="OK50" s="33"/>
      <c r="OL50" s="33"/>
      <c r="OM50" s="33"/>
      <c r="ON50" s="33"/>
      <c r="OO50" s="33"/>
      <c r="OP50" s="33"/>
      <c r="OQ50" s="33"/>
      <c r="OR50" s="33"/>
      <c r="OS50" s="33"/>
      <c r="OT50" s="33"/>
      <c r="OU50" s="33"/>
      <c r="OV50" s="33"/>
      <c r="OW50" s="33"/>
      <c r="OX50" s="33"/>
      <c r="OY50" s="33"/>
      <c r="OZ50" s="33"/>
      <c r="PA50" s="33"/>
      <c r="PB50" s="33"/>
      <c r="PC50" s="33"/>
      <c r="PD50" s="33"/>
      <c r="PE50" s="33"/>
      <c r="PF50" s="33"/>
      <c r="PG50" s="33"/>
      <c r="PH50" s="33"/>
      <c r="PI50" s="33"/>
      <c r="PJ50" s="33"/>
      <c r="PK50" s="33"/>
      <c r="PL50" s="33"/>
      <c r="PM50" s="33"/>
      <c r="PN50" s="33"/>
      <c r="PO50" s="33"/>
      <c r="PP50" s="33"/>
      <c r="PQ50" s="33"/>
      <c r="PR50" s="33"/>
      <c r="PS50" s="33"/>
      <c r="PT50" s="33"/>
      <c r="PU50" s="33"/>
      <c r="PV50" s="33"/>
      <c r="PW50" s="33"/>
      <c r="PX50" s="33"/>
      <c r="PY50" s="33"/>
      <c r="PZ50" s="33"/>
      <c r="QA50" s="33"/>
      <c r="QB50" s="33"/>
      <c r="QC50" s="33"/>
      <c r="QD50" s="33"/>
      <c r="QE50" s="33"/>
      <c r="QF50" s="33"/>
      <c r="QG50" s="33"/>
      <c r="QH50" s="33"/>
      <c r="QI50" s="33"/>
      <c r="QJ50" s="33"/>
      <c r="QK50" s="33"/>
      <c r="QL50" s="33"/>
      <c r="QM50" s="33"/>
      <c r="QN50" s="33"/>
      <c r="QO50" s="33"/>
      <c r="QP50" s="33"/>
      <c r="QQ50" s="33"/>
      <c r="QR50" s="33"/>
      <c r="QS50" s="33"/>
      <c r="QT50" s="33"/>
      <c r="QU50" s="33"/>
      <c r="QV50" s="33"/>
      <c r="QW50" s="33"/>
      <c r="QX50" s="33"/>
      <c r="QY50" s="33"/>
      <c r="QZ50" s="33"/>
      <c r="RA50" s="33"/>
      <c r="RB50" s="33"/>
      <c r="RC50" s="33"/>
      <c r="RD50" s="33"/>
      <c r="RE50" s="33"/>
      <c r="RF50" s="33"/>
      <c r="RG50" s="33"/>
      <c r="RH50" s="33"/>
      <c r="RI50" s="33"/>
      <c r="RJ50" s="33"/>
      <c r="RK50" s="33"/>
      <c r="RL50" s="33"/>
      <c r="RM50" s="33"/>
      <c r="RN50" s="33"/>
      <c r="RO50" s="33"/>
      <c r="RP50" s="33"/>
      <c r="RQ50" s="33"/>
      <c r="RR50" s="33"/>
      <c r="RS50" s="33"/>
      <c r="RT50" s="33"/>
      <c r="RU50" s="33"/>
      <c r="RV50" s="33"/>
      <c r="RW50" s="33"/>
      <c r="RX50" s="33"/>
      <c r="RY50" s="33"/>
      <c r="RZ50" s="33"/>
      <c r="SA50" s="33"/>
      <c r="SB50" s="33"/>
      <c r="SC50" s="33"/>
      <c r="SD50" s="33"/>
      <c r="SE50" s="33"/>
      <c r="SF50" s="33"/>
      <c r="SG50" s="33"/>
      <c r="SH50" s="33"/>
      <c r="SI50" s="33"/>
      <c r="SJ50" s="33"/>
      <c r="SK50" s="33"/>
      <c r="SL50" s="33"/>
      <c r="SM50" s="33"/>
      <c r="SN50" s="33"/>
      <c r="SO50" s="33"/>
      <c r="SP50" s="33"/>
      <c r="SQ50" s="33"/>
      <c r="SR50" s="33"/>
      <c r="SS50" s="33"/>
      <c r="ST50" s="33"/>
      <c r="SU50" s="33"/>
      <c r="SV50" s="33"/>
      <c r="SW50" s="33"/>
      <c r="SX50" s="33"/>
      <c r="SY50" s="33"/>
      <c r="SZ50" s="33"/>
      <c r="TA50" s="33"/>
      <c r="TB50" s="33"/>
      <c r="TC50" s="33"/>
      <c r="TD50" s="33"/>
      <c r="TE50" s="33"/>
      <c r="TF50" s="33"/>
      <c r="TG50" s="33"/>
      <c r="TH50" s="33"/>
      <c r="TI50" s="33"/>
      <c r="TJ50" s="33"/>
      <c r="TK50" s="33"/>
      <c r="TL50" s="33"/>
      <c r="TM50" s="33"/>
      <c r="TN50" s="33"/>
      <c r="TO50" s="33"/>
      <c r="TP50" s="33"/>
      <c r="TQ50" s="33"/>
      <c r="TR50" s="33"/>
      <c r="TS50" s="33"/>
      <c r="TT50" s="33"/>
      <c r="TU50" s="33"/>
      <c r="TV50" s="33"/>
      <c r="TW50" s="33"/>
      <c r="TX50" s="33"/>
      <c r="TY50" s="33"/>
      <c r="TZ50" s="33"/>
      <c r="UA50" s="33"/>
      <c r="UB50" s="33"/>
      <c r="UC50" s="33"/>
      <c r="UD50" s="33"/>
      <c r="UE50" s="33"/>
      <c r="UF50" s="33"/>
      <c r="UG50" s="33"/>
      <c r="UH50" s="33"/>
      <c r="UI50" s="33"/>
      <c r="UJ50" s="33"/>
      <c r="UK50" s="33"/>
      <c r="UL50" s="33"/>
      <c r="UM50" s="33"/>
      <c r="UN50" s="33"/>
      <c r="UO50" s="33"/>
      <c r="UP50" s="33"/>
      <c r="UQ50" s="33"/>
      <c r="UR50" s="33"/>
      <c r="US50" s="33"/>
      <c r="UT50" s="33"/>
      <c r="UU50" s="33"/>
      <c r="UV50" s="33"/>
      <c r="UW50" s="33"/>
      <c r="UX50" s="33"/>
      <c r="UY50" s="33"/>
      <c r="UZ50" s="33"/>
      <c r="VA50" s="33"/>
      <c r="VB50" s="33"/>
      <c r="VC50" s="33"/>
      <c r="VD50" s="33"/>
      <c r="VE50" s="33"/>
      <c r="VF50" s="33"/>
      <c r="VG50" s="33"/>
      <c r="VH50" s="33"/>
      <c r="VI50" s="33"/>
      <c r="VJ50" s="33"/>
      <c r="VK50" s="33"/>
      <c r="VL50" s="33"/>
      <c r="VM50" s="33"/>
      <c r="VN50" s="33"/>
      <c r="VO50" s="33"/>
      <c r="VP50" s="33"/>
      <c r="VQ50" s="33"/>
      <c r="VR50" s="33"/>
      <c r="VS50" s="33"/>
      <c r="VT50" s="33"/>
      <c r="VU50" s="33"/>
      <c r="VV50" s="33"/>
      <c r="VW50" s="33"/>
      <c r="VX50" s="33"/>
      <c r="VY50" s="33"/>
      <c r="VZ50" s="33"/>
      <c r="WA50" s="33"/>
      <c r="WB50" s="33"/>
      <c r="WC50" s="33"/>
      <c r="WD50" s="33"/>
      <c r="WE50" s="33"/>
      <c r="WF50" s="33"/>
      <c r="WG50" s="33"/>
      <c r="WH50" s="33"/>
      <c r="WI50" s="33"/>
      <c r="WJ50" s="33"/>
      <c r="WK50" s="33"/>
      <c r="WL50" s="33"/>
      <c r="WM50" s="33"/>
      <c r="WN50" s="33"/>
      <c r="WO50" s="33"/>
      <c r="WP50" s="33"/>
      <c r="WQ50" s="33"/>
      <c r="WR50" s="33"/>
      <c r="WS50" s="33"/>
      <c r="WT50" s="33"/>
      <c r="WU50" s="33"/>
      <c r="WV50" s="33"/>
      <c r="WW50" s="33"/>
      <c r="WX50" s="33"/>
      <c r="WY50" s="33"/>
      <c r="WZ50" s="33"/>
      <c r="XA50" s="33"/>
      <c r="XB50" s="33"/>
      <c r="XC50" s="33"/>
      <c r="XD50" s="33"/>
      <c r="XE50" s="33"/>
      <c r="XF50" s="33"/>
      <c r="XG50" s="33"/>
      <c r="XH50" s="33"/>
      <c r="XI50" s="33"/>
      <c r="XJ50" s="33"/>
      <c r="XK50" s="33"/>
      <c r="XL50" s="33"/>
      <c r="XM50" s="33"/>
      <c r="XN50" s="33"/>
      <c r="XO50" s="33"/>
      <c r="XP50" s="33"/>
      <c r="XQ50" s="33"/>
      <c r="XR50" s="33"/>
      <c r="XS50" s="33"/>
      <c r="XT50" s="33"/>
      <c r="XU50" s="33"/>
      <c r="XV50" s="33"/>
      <c r="XW50" s="33"/>
      <c r="XX50" s="33"/>
      <c r="XY50" s="33"/>
      <c r="XZ50" s="33"/>
      <c r="YA50" s="33"/>
      <c r="YB50" s="33"/>
      <c r="YC50" s="33"/>
      <c r="YD50" s="33"/>
      <c r="YE50" s="33"/>
      <c r="YF50" s="33"/>
      <c r="YG50" s="33"/>
      <c r="YH50" s="33"/>
      <c r="YI50" s="33"/>
      <c r="YJ50" s="33"/>
      <c r="YK50" s="33"/>
      <c r="YL50" s="33"/>
      <c r="YM50" s="33"/>
      <c r="YN50" s="33"/>
      <c r="YO50" s="33"/>
      <c r="YP50" s="33"/>
      <c r="YQ50" s="33"/>
      <c r="YR50" s="33"/>
      <c r="YS50" s="33"/>
      <c r="YT50" s="33"/>
      <c r="YU50" s="33"/>
      <c r="YV50" s="33"/>
      <c r="YW50" s="33"/>
      <c r="YX50" s="33"/>
      <c r="YY50" s="33"/>
      <c r="YZ50" s="33"/>
      <c r="ZA50" s="33"/>
      <c r="ZB50" s="33"/>
      <c r="ZC50" s="33"/>
      <c r="ZD50" s="33"/>
      <c r="ZE50" s="33"/>
      <c r="ZF50" s="33"/>
      <c r="ZG50" s="33"/>
      <c r="ZH50" s="33"/>
      <c r="ZI50" s="33"/>
      <c r="ZJ50" s="33"/>
      <c r="ZK50" s="33"/>
      <c r="ZL50" s="33"/>
      <c r="ZM50" s="33"/>
      <c r="ZN50" s="33"/>
      <c r="ZO50" s="33"/>
      <c r="ZP50" s="33"/>
      <c r="ZQ50" s="33"/>
      <c r="ZR50" s="33"/>
      <c r="ZS50" s="33"/>
      <c r="ZT50" s="33"/>
      <c r="ZU50" s="33"/>
      <c r="ZV50" s="33"/>
      <c r="ZW50" s="33"/>
      <c r="ZX50" s="33"/>
      <c r="ZY50" s="33"/>
      <c r="ZZ50" s="33"/>
      <c r="AAA50" s="33"/>
      <c r="AAB50" s="33"/>
      <c r="AAC50" s="33"/>
      <c r="AAD50" s="33"/>
      <c r="AAE50" s="33"/>
      <c r="AAF50" s="33"/>
      <c r="AAG50" s="33"/>
      <c r="AAH50" s="33"/>
      <c r="AAI50" s="33"/>
      <c r="AAJ50" s="33"/>
      <c r="AAK50" s="33"/>
      <c r="AAL50" s="33"/>
      <c r="AAM50" s="33"/>
      <c r="AAN50" s="33"/>
      <c r="AAO50" s="33"/>
      <c r="AAP50" s="33"/>
      <c r="AAQ50" s="33"/>
      <c r="AAR50" s="33"/>
      <c r="AAS50" s="33"/>
      <c r="AAT50" s="33"/>
      <c r="AAU50" s="33"/>
      <c r="AAV50" s="33"/>
      <c r="AAW50" s="33"/>
      <c r="AAX50" s="33"/>
      <c r="AAY50" s="33"/>
      <c r="AAZ50" s="33"/>
      <c r="ABA50" s="33"/>
      <c r="ABB50" s="33"/>
      <c r="ABC50" s="33"/>
      <c r="ABD50" s="33"/>
      <c r="ABE50" s="33"/>
      <c r="ABF50" s="33"/>
      <c r="ABG50" s="33"/>
      <c r="ABH50" s="33"/>
      <c r="ABI50" s="33"/>
      <c r="ABJ50" s="33"/>
      <c r="ABK50" s="33"/>
      <c r="ABL50" s="33"/>
      <c r="ABM50" s="33"/>
      <c r="ABN50" s="33"/>
      <c r="ABO50" s="33"/>
      <c r="ABP50" s="33"/>
      <c r="ABQ50" s="33"/>
      <c r="ABR50" s="33"/>
      <c r="ABS50" s="33"/>
      <c r="ABT50" s="33"/>
      <c r="ABU50" s="33"/>
      <c r="ABV50" s="33"/>
      <c r="ABW50" s="33"/>
      <c r="ABX50" s="33"/>
      <c r="ABY50" s="33"/>
      <c r="ABZ50" s="33"/>
      <c r="ACA50" s="33"/>
      <c r="ACB50" s="33"/>
      <c r="ACC50" s="33"/>
      <c r="ACD50" s="33"/>
      <c r="ACE50" s="33"/>
      <c r="ACF50" s="33"/>
      <c r="ACG50" s="33"/>
      <c r="ACH50" s="33"/>
      <c r="ACI50" s="33"/>
      <c r="ACJ50" s="33"/>
      <c r="ACK50" s="33"/>
      <c r="ACL50" s="33"/>
      <c r="ACM50" s="33"/>
      <c r="ACN50" s="33"/>
      <c r="ACO50" s="33"/>
      <c r="ACP50" s="33"/>
      <c r="ACQ50" s="33"/>
      <c r="ACR50" s="33"/>
      <c r="ACS50" s="33"/>
      <c r="ACT50" s="33"/>
      <c r="ACU50" s="33"/>
      <c r="ACV50" s="33"/>
      <c r="ACW50" s="33"/>
      <c r="ACX50" s="33"/>
      <c r="ACY50" s="33"/>
      <c r="ACZ50" s="33"/>
      <c r="ADA50" s="33"/>
      <c r="ADB50" s="33"/>
      <c r="ADC50" s="33"/>
      <c r="ADD50" s="33"/>
      <c r="ADE50" s="33"/>
      <c r="ADF50" s="33"/>
      <c r="ADG50" s="33"/>
      <c r="ADH50" s="33"/>
      <c r="ADI50" s="33"/>
      <c r="ADJ50" s="33"/>
      <c r="ADK50" s="33"/>
      <c r="ADL50" s="33"/>
      <c r="ADM50" s="33"/>
      <c r="ADN50" s="33"/>
      <c r="ADO50" s="33"/>
      <c r="ADP50" s="33"/>
      <c r="ADQ50" s="33"/>
      <c r="ADR50" s="33"/>
      <c r="ADS50" s="33"/>
      <c r="ADT50" s="33"/>
      <c r="ADU50" s="33"/>
      <c r="ADV50" s="33"/>
      <c r="ADW50" s="33"/>
      <c r="ADX50" s="33"/>
      <c r="ADY50" s="33"/>
      <c r="ADZ50" s="33"/>
      <c r="AEA50" s="33"/>
      <c r="AEB50" s="33"/>
      <c r="AEC50" s="33"/>
      <c r="AED50" s="33"/>
      <c r="AEE50" s="33"/>
      <c r="AEF50" s="33"/>
      <c r="AEG50" s="33"/>
      <c r="AEH50" s="33"/>
      <c r="AEI50" s="33"/>
      <c r="AEJ50" s="33"/>
      <c r="AEK50" s="33"/>
      <c r="AEL50" s="33"/>
      <c r="AEM50" s="33"/>
      <c r="AEN50" s="33"/>
      <c r="AEO50" s="33"/>
      <c r="AEP50" s="33"/>
      <c r="AEQ50" s="33"/>
      <c r="AER50" s="33"/>
      <c r="AES50" s="33"/>
      <c r="AET50" s="33"/>
      <c r="AEU50" s="33"/>
      <c r="AEV50" s="33"/>
      <c r="AEW50" s="33"/>
      <c r="AEX50" s="33"/>
      <c r="AEY50" s="33"/>
      <c r="AEZ50" s="33"/>
      <c r="AFA50" s="33"/>
      <c r="AFB50" s="33"/>
      <c r="AFC50" s="33"/>
      <c r="AFD50" s="33"/>
      <c r="AFE50" s="33"/>
      <c r="AFF50" s="33"/>
      <c r="AFG50" s="33"/>
      <c r="AFH50" s="33"/>
      <c r="AFI50" s="33"/>
      <c r="AFJ50" s="33"/>
      <c r="AFK50" s="33"/>
      <c r="AFL50" s="33"/>
      <c r="AFM50" s="33"/>
      <c r="AFN50" s="33"/>
      <c r="AFO50" s="33"/>
      <c r="AFP50" s="33"/>
      <c r="AFQ50" s="33"/>
      <c r="AFR50" s="33"/>
      <c r="AFS50" s="33"/>
      <c r="AFT50" s="33"/>
      <c r="AFU50" s="33"/>
      <c r="AFV50" s="33"/>
      <c r="AFW50" s="33"/>
      <c r="AFX50" s="33"/>
      <c r="AFY50" s="33"/>
      <c r="AFZ50" s="33"/>
      <c r="AGA50" s="33"/>
      <c r="AGB50" s="33"/>
      <c r="AGC50" s="33"/>
      <c r="AGD50" s="33"/>
      <c r="AGE50" s="33"/>
    </row>
    <row r="51" spans="1:863" s="33" customFormat="1" ht="13.5" x14ac:dyDescent="0.25">
      <c r="A51" s="18">
        <f t="shared" si="1"/>
        <v>48</v>
      </c>
      <c r="B51" s="39" t="s">
        <v>15</v>
      </c>
      <c r="C51" s="35" t="s">
        <v>0</v>
      </c>
      <c r="D51" s="50">
        <v>360</v>
      </c>
      <c r="E51" s="37">
        <v>1.05</v>
      </c>
      <c r="F51" s="49">
        <f t="shared" si="2"/>
        <v>378</v>
      </c>
    </row>
    <row r="52" spans="1:863" s="33" customFormat="1" ht="13.5" x14ac:dyDescent="0.25">
      <c r="A52" s="18">
        <f t="shared" si="1"/>
        <v>49</v>
      </c>
      <c r="B52" s="46" t="s">
        <v>16</v>
      </c>
      <c r="C52" s="47" t="s">
        <v>0</v>
      </c>
      <c r="D52" s="51">
        <v>1008</v>
      </c>
      <c r="E52" s="49">
        <v>4.1100000000000003</v>
      </c>
      <c r="F52" s="49">
        <f t="shared" si="2"/>
        <v>4142.88</v>
      </c>
    </row>
    <row r="53" spans="1:863" s="33" customFormat="1" ht="13.5" x14ac:dyDescent="0.25">
      <c r="A53" s="18">
        <f t="shared" si="1"/>
        <v>50</v>
      </c>
      <c r="B53" s="34" t="s">
        <v>34</v>
      </c>
      <c r="C53" s="35" t="s">
        <v>0</v>
      </c>
      <c r="D53" s="38">
        <v>672</v>
      </c>
      <c r="E53" s="37">
        <v>3.65</v>
      </c>
      <c r="F53" s="37">
        <f t="shared" si="2"/>
        <v>2452.7999999999997</v>
      </c>
    </row>
    <row r="54" spans="1:863" x14ac:dyDescent="0.3">
      <c r="A54" s="2"/>
      <c r="B54" s="32"/>
      <c r="C54" s="2"/>
      <c r="D54" s="2"/>
      <c r="E54" s="27" t="s">
        <v>69</v>
      </c>
      <c r="F54" s="28">
        <f>SUM(F4:F53)</f>
        <v>153572.71000000002</v>
      </c>
    </row>
    <row r="55" spans="1:863" x14ac:dyDescent="0.3">
      <c r="A55" s="2"/>
      <c r="B55" s="2"/>
      <c r="C55" s="2"/>
      <c r="D55" s="2"/>
      <c r="E55" s="2"/>
      <c r="F55" s="2"/>
    </row>
    <row r="56" spans="1:863" x14ac:dyDescent="0.3">
      <c r="A56" s="2"/>
      <c r="B56" s="2"/>
      <c r="C56" s="2"/>
      <c r="D56" s="2"/>
      <c r="E56" s="2"/>
      <c r="F56" s="2"/>
    </row>
    <row r="57" spans="1:863" x14ac:dyDescent="0.3">
      <c r="A57" s="2"/>
      <c r="B57" s="2"/>
      <c r="C57" s="2"/>
      <c r="D57" s="2"/>
      <c r="E57" s="2"/>
      <c r="F57" s="2"/>
    </row>
    <row r="58" spans="1:863" x14ac:dyDescent="0.3">
      <c r="A58" s="2"/>
      <c r="B58" s="2"/>
      <c r="C58" s="2"/>
      <c r="D58" s="2"/>
      <c r="E58" s="2"/>
      <c r="F58" s="2"/>
    </row>
  </sheetData>
  <sortState ref="B5:F54">
    <sortCondition ref="B4"/>
  </sortState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D14" zoomScaleNormal="100" workbookViewId="0">
      <selection activeCell="G1" sqref="G1"/>
    </sheetView>
  </sheetViews>
  <sheetFormatPr defaultRowHeight="14.25" x14ac:dyDescent="0.2"/>
  <cols>
    <col min="1" max="1" width="6.5703125" style="3" customWidth="1"/>
    <col min="2" max="2" width="76.7109375" style="3" customWidth="1"/>
    <col min="3" max="3" width="8.85546875" style="3" customWidth="1"/>
    <col min="4" max="4" width="9.140625" style="3" customWidth="1"/>
    <col min="5" max="5" width="11.5703125" style="3" customWidth="1"/>
    <col min="6" max="6" width="21.140625" style="3" customWidth="1"/>
    <col min="7" max="7" width="20.42578125" style="3" customWidth="1"/>
    <col min="8" max="8" width="22.85546875" style="3" customWidth="1"/>
    <col min="9" max="9" width="11.42578125" style="3" hidden="1" customWidth="1"/>
    <col min="10" max="16384" width="9.140625" style="3"/>
  </cols>
  <sheetData>
    <row r="1" spans="1:7" ht="15" x14ac:dyDescent="0.25">
      <c r="A1" s="78" t="s">
        <v>73</v>
      </c>
      <c r="B1" s="79"/>
      <c r="C1" s="79"/>
      <c r="D1" s="79"/>
      <c r="E1" s="79"/>
      <c r="F1" s="80"/>
    </row>
    <row r="2" spans="1:7" ht="15" x14ac:dyDescent="0.25">
      <c r="A2" s="13"/>
      <c r="B2" s="14"/>
      <c r="C2" s="13"/>
      <c r="D2" s="13"/>
      <c r="E2" s="13"/>
      <c r="F2" s="13"/>
    </row>
    <row r="3" spans="1:7" ht="15" x14ac:dyDescent="0.25">
      <c r="A3" s="9"/>
      <c r="B3" s="6"/>
      <c r="C3" s="5" t="s">
        <v>65</v>
      </c>
      <c r="D3" s="5" t="s">
        <v>64</v>
      </c>
      <c r="E3" s="5" t="s">
        <v>74</v>
      </c>
      <c r="F3" s="7" t="s">
        <v>66</v>
      </c>
      <c r="G3" s="4"/>
    </row>
    <row r="4" spans="1:7" ht="15" x14ac:dyDescent="0.25">
      <c r="A4" s="19">
        <v>1</v>
      </c>
      <c r="B4" s="20" t="s">
        <v>1</v>
      </c>
      <c r="C4" s="5" t="s">
        <v>0</v>
      </c>
      <c r="D4" s="7">
        <v>400</v>
      </c>
      <c r="E4" s="7">
        <v>0.03</v>
      </c>
      <c r="F4" s="11">
        <f t="shared" ref="F4:F28" si="0">D4*E4</f>
        <v>12</v>
      </c>
      <c r="G4" s="4"/>
    </row>
    <row r="5" spans="1:7" ht="15" x14ac:dyDescent="0.25">
      <c r="A5" s="19">
        <f t="shared" ref="A5:A12" si="1">A4+1</f>
        <v>2</v>
      </c>
      <c r="B5" s="20" t="s">
        <v>2</v>
      </c>
      <c r="C5" s="5" t="s">
        <v>3</v>
      </c>
      <c r="D5" s="7">
        <v>600</v>
      </c>
      <c r="E5" s="7">
        <v>0.27</v>
      </c>
      <c r="F5" s="11">
        <f t="shared" si="0"/>
        <v>162</v>
      </c>
      <c r="G5" s="4"/>
    </row>
    <row r="6" spans="1:7" ht="15" x14ac:dyDescent="0.25">
      <c r="A6" s="19">
        <f t="shared" si="1"/>
        <v>3</v>
      </c>
      <c r="B6" s="20" t="s">
        <v>5</v>
      </c>
      <c r="C6" s="5" t="s">
        <v>4</v>
      </c>
      <c r="D6" s="7">
        <v>25</v>
      </c>
      <c r="E6" s="7">
        <v>0.84</v>
      </c>
      <c r="F6" s="11">
        <f t="shared" si="0"/>
        <v>21</v>
      </c>
      <c r="G6" s="4"/>
    </row>
    <row r="7" spans="1:7" ht="15" x14ac:dyDescent="0.25">
      <c r="A7" s="19">
        <f t="shared" si="1"/>
        <v>4</v>
      </c>
      <c r="B7" s="20" t="s">
        <v>6</v>
      </c>
      <c r="C7" s="5" t="s">
        <v>4</v>
      </c>
      <c r="D7" s="7">
        <v>25</v>
      </c>
      <c r="E7" s="7">
        <v>3.26</v>
      </c>
      <c r="F7" s="11">
        <f t="shared" si="0"/>
        <v>81.5</v>
      </c>
      <c r="G7" s="4"/>
    </row>
    <row r="8" spans="1:7" ht="15" x14ac:dyDescent="0.25">
      <c r="A8" s="19">
        <f t="shared" si="1"/>
        <v>5</v>
      </c>
      <c r="B8" s="20" t="s">
        <v>44</v>
      </c>
      <c r="C8" s="5" t="s">
        <v>0</v>
      </c>
      <c r="D8" s="7">
        <v>180</v>
      </c>
      <c r="E8" s="7">
        <v>0.03</v>
      </c>
      <c r="F8" s="11">
        <f t="shared" si="0"/>
        <v>5.3999999999999995</v>
      </c>
      <c r="G8" s="4"/>
    </row>
    <row r="9" spans="1:7" ht="15.75" customHeight="1" x14ac:dyDescent="0.25">
      <c r="A9" s="19">
        <f t="shared" si="1"/>
        <v>6</v>
      </c>
      <c r="B9" s="20" t="s">
        <v>46</v>
      </c>
      <c r="C9" s="5" t="s">
        <v>3</v>
      </c>
      <c r="D9" s="7">
        <v>300</v>
      </c>
      <c r="E9" s="7">
        <v>1.56</v>
      </c>
      <c r="F9" s="11">
        <f t="shared" si="0"/>
        <v>468</v>
      </c>
      <c r="G9" s="4"/>
    </row>
    <row r="10" spans="1:7" ht="15" x14ac:dyDescent="0.25">
      <c r="A10" s="19">
        <f t="shared" si="1"/>
        <v>7</v>
      </c>
      <c r="B10" s="20" t="s">
        <v>76</v>
      </c>
      <c r="C10" s="21" t="s">
        <v>3</v>
      </c>
      <c r="D10" s="21">
        <v>300</v>
      </c>
      <c r="E10" s="7">
        <v>0.85</v>
      </c>
      <c r="F10" s="11">
        <f t="shared" si="0"/>
        <v>255</v>
      </c>
      <c r="G10" s="22"/>
    </row>
    <row r="11" spans="1:7" ht="15" x14ac:dyDescent="0.25">
      <c r="A11" s="19">
        <f t="shared" si="1"/>
        <v>8</v>
      </c>
      <c r="B11" s="20" t="s">
        <v>45</v>
      </c>
      <c r="C11" s="5" t="s">
        <v>3</v>
      </c>
      <c r="D11" s="7">
        <v>300</v>
      </c>
      <c r="E11" s="7">
        <v>3.18</v>
      </c>
      <c r="F11" s="11">
        <f t="shared" si="0"/>
        <v>954</v>
      </c>
      <c r="G11" s="4"/>
    </row>
    <row r="12" spans="1:7" ht="15" x14ac:dyDescent="0.25">
      <c r="A12" s="19">
        <f t="shared" si="1"/>
        <v>9</v>
      </c>
      <c r="B12" s="20" t="s">
        <v>47</v>
      </c>
      <c r="C12" s="5" t="s">
        <v>3</v>
      </c>
      <c r="D12" s="7">
        <v>2000</v>
      </c>
      <c r="E12" s="7">
        <v>0.47</v>
      </c>
      <c r="F12" s="11">
        <f t="shared" si="0"/>
        <v>940</v>
      </c>
      <c r="G12" s="4"/>
    </row>
    <row r="13" spans="1:7" ht="15" x14ac:dyDescent="0.25">
      <c r="A13" s="19">
        <f t="shared" ref="A13:A36" si="2">A12+1</f>
        <v>10</v>
      </c>
      <c r="B13" s="20" t="s">
        <v>80</v>
      </c>
      <c r="C13" s="5" t="s">
        <v>4</v>
      </c>
      <c r="D13" s="7">
        <v>300</v>
      </c>
      <c r="E13" s="7">
        <v>0.9</v>
      </c>
      <c r="F13" s="11">
        <f t="shared" si="0"/>
        <v>270</v>
      </c>
      <c r="G13" s="4"/>
    </row>
    <row r="14" spans="1:7" ht="15" x14ac:dyDescent="0.25">
      <c r="A14" s="19">
        <f t="shared" si="2"/>
        <v>11</v>
      </c>
      <c r="B14" s="20" t="s">
        <v>48</v>
      </c>
      <c r="C14" s="5" t="s">
        <v>3</v>
      </c>
      <c r="D14" s="7">
        <v>200</v>
      </c>
      <c r="E14" s="7">
        <v>3.01</v>
      </c>
      <c r="F14" s="11">
        <f t="shared" si="0"/>
        <v>602</v>
      </c>
      <c r="G14" s="4"/>
    </row>
    <row r="15" spans="1:7" ht="15" x14ac:dyDescent="0.25">
      <c r="A15" s="19">
        <f t="shared" si="2"/>
        <v>12</v>
      </c>
      <c r="B15" s="20" t="s">
        <v>49</v>
      </c>
      <c r="C15" s="5" t="s">
        <v>3</v>
      </c>
      <c r="D15" s="7">
        <v>400</v>
      </c>
      <c r="E15" s="7">
        <v>1.38</v>
      </c>
      <c r="F15" s="11">
        <f t="shared" si="0"/>
        <v>552</v>
      </c>
      <c r="G15" s="4"/>
    </row>
    <row r="16" spans="1:7" ht="15" x14ac:dyDescent="0.25">
      <c r="A16" s="19">
        <f t="shared" si="2"/>
        <v>13</v>
      </c>
      <c r="B16" s="20" t="s">
        <v>50</v>
      </c>
      <c r="C16" s="5" t="s">
        <v>3</v>
      </c>
      <c r="D16" s="7">
        <v>350</v>
      </c>
      <c r="E16" s="7">
        <v>1.63</v>
      </c>
      <c r="F16" s="11">
        <f t="shared" si="0"/>
        <v>570.5</v>
      </c>
      <c r="G16" s="4"/>
    </row>
    <row r="17" spans="1:9" ht="15.75" customHeight="1" x14ac:dyDescent="0.25">
      <c r="A17" s="19">
        <f t="shared" si="2"/>
        <v>14</v>
      </c>
      <c r="B17" s="20" t="s">
        <v>51</v>
      </c>
      <c r="C17" s="5" t="s">
        <v>3</v>
      </c>
      <c r="D17" s="7">
        <v>300</v>
      </c>
      <c r="E17" s="7">
        <v>0.52</v>
      </c>
      <c r="F17" s="11">
        <f t="shared" si="0"/>
        <v>156</v>
      </c>
      <c r="G17" s="4"/>
    </row>
    <row r="18" spans="1:9" ht="15" x14ac:dyDescent="0.25">
      <c r="A18" s="19">
        <f t="shared" si="2"/>
        <v>15</v>
      </c>
      <c r="B18" s="20" t="s">
        <v>52</v>
      </c>
      <c r="C18" s="5" t="s">
        <v>3</v>
      </c>
      <c r="D18" s="7">
        <v>150</v>
      </c>
      <c r="E18" s="7">
        <v>0.34</v>
      </c>
      <c r="F18" s="11">
        <f t="shared" si="0"/>
        <v>51.000000000000007</v>
      </c>
      <c r="G18" s="4"/>
    </row>
    <row r="19" spans="1:9" ht="15" x14ac:dyDescent="0.25">
      <c r="A19" s="19">
        <f t="shared" si="2"/>
        <v>16</v>
      </c>
      <c r="B19" s="20" t="s">
        <v>53</v>
      </c>
      <c r="C19" s="5" t="s">
        <v>3</v>
      </c>
      <c r="D19" s="7">
        <v>400</v>
      </c>
      <c r="E19" s="7">
        <v>0.45</v>
      </c>
      <c r="F19" s="11">
        <f t="shared" si="0"/>
        <v>180</v>
      </c>
      <c r="G19" s="4"/>
    </row>
    <row r="20" spans="1:9" ht="15" x14ac:dyDescent="0.25">
      <c r="A20" s="19">
        <f t="shared" si="2"/>
        <v>17</v>
      </c>
      <c r="B20" s="20" t="s">
        <v>71</v>
      </c>
      <c r="C20" s="21" t="s">
        <v>3</v>
      </c>
      <c r="D20" s="21">
        <v>300</v>
      </c>
      <c r="E20" s="7">
        <v>3.11</v>
      </c>
      <c r="F20" s="11">
        <f t="shared" si="0"/>
        <v>933</v>
      </c>
      <c r="G20" s="22"/>
    </row>
    <row r="21" spans="1:9" ht="15" x14ac:dyDescent="0.25">
      <c r="A21" s="19">
        <f t="shared" si="2"/>
        <v>18</v>
      </c>
      <c r="B21" s="20" t="s">
        <v>55</v>
      </c>
      <c r="C21" s="5" t="s">
        <v>4</v>
      </c>
      <c r="D21" s="7">
        <v>200</v>
      </c>
      <c r="E21" s="7">
        <v>3.54</v>
      </c>
      <c r="F21" s="11">
        <f t="shared" si="0"/>
        <v>708</v>
      </c>
      <c r="G21" s="4"/>
    </row>
    <row r="22" spans="1:9" ht="15" x14ac:dyDescent="0.25">
      <c r="A22" s="19">
        <f t="shared" si="2"/>
        <v>19</v>
      </c>
      <c r="B22" s="20" t="s">
        <v>54</v>
      </c>
      <c r="C22" s="5" t="s">
        <v>4</v>
      </c>
      <c r="D22" s="7">
        <v>200</v>
      </c>
      <c r="E22" s="7">
        <v>5.32</v>
      </c>
      <c r="F22" s="11">
        <f t="shared" si="0"/>
        <v>1064</v>
      </c>
      <c r="G22" s="4"/>
    </row>
    <row r="23" spans="1:9" ht="15" x14ac:dyDescent="0.25">
      <c r="A23" s="19">
        <f t="shared" si="2"/>
        <v>20</v>
      </c>
      <c r="B23" s="20" t="s">
        <v>11</v>
      </c>
      <c r="C23" s="5" t="s">
        <v>0</v>
      </c>
      <c r="D23" s="7">
        <v>300</v>
      </c>
      <c r="E23" s="7">
        <v>0.26</v>
      </c>
      <c r="F23" s="11">
        <f t="shared" si="0"/>
        <v>78</v>
      </c>
      <c r="G23" s="4"/>
    </row>
    <row r="24" spans="1:9" ht="15.75" customHeight="1" x14ac:dyDescent="0.25">
      <c r="A24" s="19">
        <f t="shared" si="2"/>
        <v>21</v>
      </c>
      <c r="B24" s="20" t="s">
        <v>56</v>
      </c>
      <c r="C24" s="5" t="s">
        <v>3</v>
      </c>
      <c r="D24" s="7">
        <v>1500</v>
      </c>
      <c r="E24" s="7">
        <v>0.41</v>
      </c>
      <c r="F24" s="11">
        <f t="shared" si="0"/>
        <v>615</v>
      </c>
      <c r="G24" s="4"/>
    </row>
    <row r="25" spans="1:9" ht="15" x14ac:dyDescent="0.25">
      <c r="A25" s="19">
        <f t="shared" si="2"/>
        <v>22</v>
      </c>
      <c r="B25" s="20" t="s">
        <v>72</v>
      </c>
      <c r="C25" s="21" t="s">
        <v>3</v>
      </c>
      <c r="D25" s="21">
        <v>300</v>
      </c>
      <c r="E25" s="7">
        <v>2.59</v>
      </c>
      <c r="F25" s="11">
        <f t="shared" si="0"/>
        <v>777</v>
      </c>
      <c r="G25" s="22"/>
    </row>
    <row r="26" spans="1:9" ht="15" x14ac:dyDescent="0.25">
      <c r="A26" s="19">
        <f t="shared" si="2"/>
        <v>23</v>
      </c>
      <c r="B26" s="20" t="s">
        <v>60</v>
      </c>
      <c r="C26" s="5" t="s">
        <v>4</v>
      </c>
      <c r="D26" s="7">
        <v>2000</v>
      </c>
      <c r="E26" s="7">
        <v>0.96</v>
      </c>
      <c r="F26" s="11">
        <f t="shared" si="0"/>
        <v>1920</v>
      </c>
      <c r="G26" s="4"/>
    </row>
    <row r="27" spans="1:9" ht="15" x14ac:dyDescent="0.25">
      <c r="A27" s="19">
        <f t="shared" si="2"/>
        <v>24</v>
      </c>
      <c r="B27" s="20" t="s">
        <v>75</v>
      </c>
      <c r="C27" s="5" t="s">
        <v>3</v>
      </c>
      <c r="D27" s="7">
        <v>200</v>
      </c>
      <c r="E27" s="7">
        <v>3.53</v>
      </c>
      <c r="F27" s="11">
        <f t="shared" si="0"/>
        <v>706</v>
      </c>
      <c r="G27" s="4"/>
    </row>
    <row r="28" spans="1:9" ht="15" x14ac:dyDescent="0.25">
      <c r="A28" s="19">
        <f t="shared" si="2"/>
        <v>25</v>
      </c>
      <c r="B28" s="20" t="s">
        <v>57</v>
      </c>
      <c r="C28" s="5" t="s">
        <v>3</v>
      </c>
      <c r="D28" s="7">
        <v>100</v>
      </c>
      <c r="E28" s="7">
        <v>0.69</v>
      </c>
      <c r="F28" s="11">
        <f t="shared" si="0"/>
        <v>69</v>
      </c>
      <c r="G28" s="4"/>
    </row>
    <row r="29" spans="1:9" ht="15" x14ac:dyDescent="0.25">
      <c r="A29" s="19">
        <f t="shared" si="2"/>
        <v>26</v>
      </c>
      <c r="B29" s="20" t="s">
        <v>79</v>
      </c>
      <c r="C29" s="5" t="s">
        <v>4</v>
      </c>
      <c r="D29" s="7">
        <v>500</v>
      </c>
      <c r="E29" s="7">
        <v>7.42</v>
      </c>
      <c r="F29" s="11">
        <f t="shared" ref="F29:F31" si="3">D29*E29</f>
        <v>3710</v>
      </c>
      <c r="G29" s="4"/>
    </row>
    <row r="30" spans="1:9" ht="15" x14ac:dyDescent="0.25">
      <c r="A30" s="19">
        <f t="shared" si="2"/>
        <v>27</v>
      </c>
      <c r="B30" s="20" t="s">
        <v>78</v>
      </c>
      <c r="C30" s="5" t="s">
        <v>4</v>
      </c>
      <c r="D30" s="7">
        <v>500</v>
      </c>
      <c r="E30" s="7">
        <v>6.29</v>
      </c>
      <c r="F30" s="11">
        <f t="shared" si="3"/>
        <v>3145</v>
      </c>
      <c r="G30" s="24"/>
      <c r="H30" s="25"/>
      <c r="I30" s="23"/>
    </row>
    <row r="31" spans="1:9" ht="15" x14ac:dyDescent="0.25">
      <c r="A31" s="19">
        <f t="shared" si="2"/>
        <v>28</v>
      </c>
      <c r="B31" s="20" t="s">
        <v>77</v>
      </c>
      <c r="C31" s="5" t="s">
        <v>4</v>
      </c>
      <c r="D31" s="7">
        <v>250</v>
      </c>
      <c r="E31" s="7">
        <v>3.63</v>
      </c>
      <c r="F31" s="11">
        <f t="shared" si="3"/>
        <v>907.5</v>
      </c>
      <c r="G31" s="24"/>
      <c r="H31" s="26"/>
      <c r="I31" s="23"/>
    </row>
    <row r="32" spans="1:9" ht="15" x14ac:dyDescent="0.25">
      <c r="A32" s="19">
        <f t="shared" si="2"/>
        <v>29</v>
      </c>
      <c r="B32" s="20" t="s">
        <v>62</v>
      </c>
      <c r="C32" s="7" t="s">
        <v>4</v>
      </c>
      <c r="D32" s="7">
        <v>800</v>
      </c>
      <c r="E32" s="7">
        <v>6.88</v>
      </c>
      <c r="F32" s="11">
        <f>D32*E32</f>
        <v>5504</v>
      </c>
      <c r="G32" s="24"/>
      <c r="H32" s="26"/>
      <c r="I32" s="23"/>
    </row>
    <row r="33" spans="1:9" ht="15" x14ac:dyDescent="0.25">
      <c r="A33" s="19">
        <f t="shared" si="2"/>
        <v>30</v>
      </c>
      <c r="B33" s="20" t="s">
        <v>61</v>
      </c>
      <c r="C33" s="7" t="s">
        <v>4</v>
      </c>
      <c r="D33" s="7">
        <v>1000</v>
      </c>
      <c r="E33" s="7">
        <v>4.8600000000000003</v>
      </c>
      <c r="F33" s="11">
        <f>D33*E33</f>
        <v>4860</v>
      </c>
      <c r="G33" s="24"/>
      <c r="H33" s="26"/>
      <c r="I33" s="23"/>
    </row>
    <row r="34" spans="1:9" ht="15" x14ac:dyDescent="0.25">
      <c r="A34" s="19">
        <f t="shared" si="2"/>
        <v>31</v>
      </c>
      <c r="B34" s="20" t="s">
        <v>59</v>
      </c>
      <c r="C34" s="5" t="s">
        <v>4</v>
      </c>
      <c r="D34" s="7">
        <v>180</v>
      </c>
      <c r="E34" s="7">
        <v>6.35</v>
      </c>
      <c r="F34" s="11">
        <f>D34*E34</f>
        <v>1143</v>
      </c>
      <c r="G34" s="24"/>
      <c r="H34" s="26"/>
      <c r="I34" s="23"/>
    </row>
    <row r="35" spans="1:9" ht="15" x14ac:dyDescent="0.25">
      <c r="A35" s="19">
        <f t="shared" si="2"/>
        <v>32</v>
      </c>
      <c r="B35" s="20" t="s">
        <v>58</v>
      </c>
      <c r="C35" s="5" t="s">
        <v>3</v>
      </c>
      <c r="D35" s="7">
        <v>120</v>
      </c>
      <c r="E35" s="7">
        <v>3.44</v>
      </c>
      <c r="F35" s="11">
        <f>D35*E35</f>
        <v>412.8</v>
      </c>
      <c r="G35" s="24"/>
      <c r="H35" s="26"/>
      <c r="I35" s="23"/>
    </row>
    <row r="36" spans="1:9" ht="15" x14ac:dyDescent="0.25">
      <c r="A36" s="19">
        <f t="shared" si="2"/>
        <v>33</v>
      </c>
      <c r="B36" s="20" t="s">
        <v>63</v>
      </c>
      <c r="C36" s="21" t="s">
        <v>3</v>
      </c>
      <c r="D36" s="21">
        <v>300</v>
      </c>
      <c r="E36" s="7">
        <v>0.74</v>
      </c>
      <c r="F36" s="11">
        <f>D36*E36</f>
        <v>222</v>
      </c>
      <c r="G36" s="24"/>
      <c r="H36" s="26"/>
      <c r="I36" s="23"/>
    </row>
    <row r="37" spans="1:9" x14ac:dyDescent="0.2">
      <c r="B37" s="4"/>
      <c r="C37" s="4"/>
      <c r="D37" s="10"/>
      <c r="E37" s="10"/>
      <c r="F37" s="12">
        <f>SUM(F4:F36)</f>
        <v>32054.7</v>
      </c>
      <c r="G37" s="76"/>
      <c r="H37" s="77"/>
      <c r="I37" s="77"/>
    </row>
  </sheetData>
  <sortState ref="B4:F36">
    <sortCondition ref="B4"/>
  </sortState>
  <mergeCells count="2">
    <mergeCell ref="G37:I37"/>
    <mergeCell ref="A1:F1"/>
  </mergeCells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Medicamentos FBM</vt:lpstr>
      <vt:lpstr>Judicial</vt:lpstr>
      <vt:lpstr>SAMU</vt:lpstr>
      <vt:lpstr>Plan1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Rafaela Ferreira</cp:lastModifiedBy>
  <cp:lastPrinted>2018-11-08T12:27:44Z</cp:lastPrinted>
  <dcterms:created xsi:type="dcterms:W3CDTF">2013-04-01T14:05:29Z</dcterms:created>
  <dcterms:modified xsi:type="dcterms:W3CDTF">2018-11-19T15:24:49Z</dcterms:modified>
</cp:coreProperties>
</file>