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3770" windowHeight="11220" tabRatio="713" firstSheet="14" activeTab="27"/>
  </bookViews>
  <sheets>
    <sheet name="Uno Fire E VIVACE" sheetId="1" r:id="rId1"/>
    <sheet name="Palio. wk gRAN Siena " sheetId="2" r:id="rId2"/>
    <sheet name="Strada " sheetId="3" r:id="rId3"/>
    <sheet name="Doblo" sheetId="4" r:id="rId4"/>
    <sheet name="Gol G3, G4 E G6 " sheetId="5" r:id="rId5"/>
    <sheet name="Parati e Saveiro" sheetId="6" r:id="rId6"/>
    <sheet name="Kombi " sheetId="9" r:id="rId7"/>
    <sheet name="Fiesta " sheetId="7" r:id="rId8"/>
    <sheet name="Ranger " sheetId="16" r:id="rId9"/>
    <sheet name="Logan " sheetId="20" r:id="rId10"/>
    <sheet name="Montana " sheetId="21" r:id="rId11"/>
    <sheet name="HB20 " sheetId="8" r:id="rId12"/>
    <sheet name="Jumper " sheetId="10" r:id="rId13"/>
    <sheet name="Spin " sheetId="11" r:id="rId14"/>
    <sheet name="MASTER" sheetId="12" r:id="rId15"/>
    <sheet name="Hilux" sheetId="13" r:id="rId16"/>
    <sheet name="D20 " sheetId="14" r:id="rId17"/>
    <sheet name="Frontier " sheetId="17" r:id="rId18"/>
    <sheet name="Transit " sheetId="18" r:id="rId19"/>
    <sheet name="Blazer " sheetId="19" r:id="rId20"/>
    <sheet name="Celta " sheetId="26" r:id="rId21"/>
    <sheet name="Kangoo " sheetId="27" r:id="rId22"/>
    <sheet name="Scenic" sheetId="31" r:id="rId23"/>
    <sheet name="Up " sheetId="32" r:id="rId24"/>
    <sheet name="Onix " sheetId="33" r:id="rId25"/>
    <sheet name="Celer " sheetId="34" r:id="rId26"/>
    <sheet name="Geometria" sheetId="30" r:id="rId27"/>
    <sheet name="Planilha1" sheetId="35" r:id="rId28"/>
  </sheet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6" i="1" l="1"/>
  <c r="I15" i="35"/>
  <c r="I16" i="35"/>
  <c r="I17" i="35"/>
  <c r="I18" i="35"/>
  <c r="I19" i="35"/>
  <c r="I20" i="35"/>
  <c r="I21" i="35"/>
  <c r="I22" i="35"/>
  <c r="I23" i="35"/>
  <c r="I24" i="35"/>
  <c r="I25" i="35"/>
  <c r="I26" i="35"/>
  <c r="I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14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10" i="35"/>
  <c r="E5" i="27" l="1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30" i="27"/>
  <c r="E31" i="27"/>
  <c r="E34" i="27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2" i="26"/>
  <c r="E53" i="26"/>
  <c r="E28" i="27" l="1"/>
  <c r="E32" i="27" s="1"/>
  <c r="E50" i="26"/>
  <c r="E54" i="26" s="1"/>
  <c r="D56" i="26" s="1"/>
  <c r="E56" i="26" s="1"/>
  <c r="J17" i="10" l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9" i="8"/>
  <c r="E40" i="8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5" i="21"/>
  <c r="E46" i="21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6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5" i="20"/>
  <c r="E56" i="20"/>
  <c r="H31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30" i="16"/>
  <c r="J5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30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9" i="16"/>
  <c r="E30" i="16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" i="7"/>
  <c r="E37" i="8" l="1"/>
  <c r="E41" i="8" s="1"/>
  <c r="D43" i="8" s="1"/>
  <c r="G43" i="21"/>
  <c r="E43" i="21"/>
  <c r="E47" i="21" s="1"/>
  <c r="D50" i="21" s="1"/>
  <c r="E50" i="21" s="1"/>
  <c r="I53" i="20"/>
  <c r="I57" i="20" s="1"/>
  <c r="H60" i="20" s="1"/>
  <c r="E53" i="20"/>
  <c r="E57" i="20" s="1"/>
  <c r="D60" i="20" s="1"/>
  <c r="E60" i="20" s="1"/>
  <c r="I27" i="16"/>
  <c r="I31" i="16" s="1"/>
  <c r="H33" i="16" s="1"/>
  <c r="G27" i="16"/>
  <c r="G31" i="16" s="1"/>
  <c r="F33" i="16" s="1"/>
  <c r="E27" i="16"/>
  <c r="E31" i="16" s="1"/>
  <c r="D33" i="16" s="1"/>
  <c r="E33" i="16" s="1"/>
  <c r="E145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79" i="2"/>
  <c r="E141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79" i="2"/>
  <c r="E71" i="2"/>
  <c r="J66" i="2"/>
  <c r="J67" i="2"/>
  <c r="J65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4" i="2"/>
  <c r="E67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4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7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41" i="2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3" i="1"/>
  <c r="J142" i="1"/>
  <c r="E14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8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2" i="1"/>
  <c r="E7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4" i="1"/>
  <c r="E43" i="8" l="1"/>
  <c r="G138" i="2"/>
  <c r="G142" i="2" s="1"/>
  <c r="G64" i="2"/>
  <c r="G68" i="2" s="1"/>
  <c r="F45" i="2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6" i="21"/>
  <c r="F71" i="2" l="1"/>
  <c r="G71" i="2" s="1"/>
  <c r="G46" i="21"/>
  <c r="G47" i="21" s="1"/>
  <c r="I43" i="21"/>
  <c r="I47" i="21" s="1"/>
  <c r="H50" i="21" s="1"/>
  <c r="J50" i="26" l="1"/>
  <c r="I10" i="30" l="1"/>
  <c r="I11" i="30"/>
  <c r="I6" i="34" l="1"/>
  <c r="I7" i="34"/>
  <c r="I8" i="34"/>
  <c r="I9" i="34"/>
  <c r="I5" i="34"/>
  <c r="I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4" i="33"/>
  <c r="I6" i="32" l="1"/>
  <c r="I7" i="32"/>
  <c r="I8" i="32"/>
  <c r="I9" i="32"/>
  <c r="I10" i="32"/>
  <c r="I11" i="32"/>
  <c r="I12" i="32"/>
  <c r="I13" i="32"/>
  <c r="I14" i="32"/>
  <c r="I5" i="32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5" i="31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5" i="27"/>
  <c r="I28" i="27" l="1"/>
  <c r="I28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" i="26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6" i="19"/>
  <c r="I7" i="19"/>
  <c r="I8" i="19"/>
  <c r="I9" i="19"/>
  <c r="I5" i="19"/>
  <c r="G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5" i="18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4" i="17"/>
  <c r="I30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5" i="14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5" i="13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31" i="14" l="1"/>
  <c r="I18" i="10"/>
  <c r="I19" i="10"/>
  <c r="I20" i="10"/>
  <c r="I21" i="10"/>
  <c r="I22" i="10"/>
  <c r="I17" i="10"/>
  <c r="I6" i="10"/>
  <c r="I7" i="10"/>
  <c r="I8" i="10"/>
  <c r="I9" i="10"/>
  <c r="I10" i="10"/>
  <c r="I11" i="10"/>
  <c r="I12" i="10"/>
  <c r="I13" i="10"/>
  <c r="I14" i="10"/>
  <c r="I15" i="10"/>
  <c r="I16" i="10"/>
  <c r="I5" i="10"/>
  <c r="J37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6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" i="7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5" i="9"/>
  <c r="J138" i="6"/>
  <c r="K138" i="6"/>
  <c r="J139" i="6"/>
  <c r="J137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7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5" i="6"/>
  <c r="I137" i="6" l="1"/>
  <c r="I23" i="10"/>
  <c r="I37" i="8"/>
  <c r="I62" i="6"/>
  <c r="J135" i="5" l="1"/>
  <c r="J134" i="5"/>
  <c r="K133" i="5"/>
  <c r="J133" i="5"/>
  <c r="K132" i="5"/>
  <c r="J132" i="5"/>
  <c r="I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J78" i="5"/>
  <c r="J64" i="5"/>
  <c r="J65" i="5"/>
  <c r="J66" i="5"/>
  <c r="K66" i="5"/>
  <c r="J67" i="5"/>
  <c r="J68" i="5"/>
  <c r="J63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5" i="4"/>
  <c r="G67" i="4" s="1"/>
  <c r="E40" i="4"/>
  <c r="I65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131" i="5" l="1"/>
  <c r="I67" i="4"/>
  <c r="J10" i="30"/>
  <c r="J11" i="30"/>
  <c r="J9" i="30"/>
  <c r="J7" i="34"/>
  <c r="J8" i="34"/>
  <c r="J9" i="34"/>
  <c r="J5" i="34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4" i="33"/>
  <c r="J5" i="33"/>
  <c r="J8" i="32"/>
  <c r="J9" i="32"/>
  <c r="J10" i="32"/>
  <c r="J11" i="32"/>
  <c r="J12" i="32"/>
  <c r="J13" i="32"/>
  <c r="J14" i="32"/>
  <c r="J5" i="32"/>
  <c r="J6" i="32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5" i="31"/>
  <c r="J6" i="31"/>
  <c r="J2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5" i="27"/>
  <c r="J6" i="27"/>
  <c r="K51" i="26"/>
  <c r="J52" i="26"/>
  <c r="J54" i="26"/>
  <c r="I50" i="26"/>
  <c r="I53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47" i="26"/>
  <c r="J48" i="26"/>
  <c r="J49" i="26"/>
  <c r="J5" i="26"/>
  <c r="J6" i="26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5" i="19"/>
  <c r="J6" i="19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5" i="18"/>
  <c r="J6" i="18"/>
  <c r="K23" i="17"/>
  <c r="J23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5" i="17"/>
  <c r="J4" i="17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5" i="14"/>
  <c r="J6" i="14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5" i="13"/>
  <c r="J6" i="13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5" i="12"/>
  <c r="J6" i="12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5" i="11"/>
  <c r="J6" i="11"/>
  <c r="J8" i="10"/>
  <c r="J9" i="10"/>
  <c r="J10" i="10"/>
  <c r="J11" i="10"/>
  <c r="J12" i="10"/>
  <c r="J13" i="10"/>
  <c r="J14" i="10"/>
  <c r="J15" i="10"/>
  <c r="J16" i="10"/>
  <c r="J18" i="10"/>
  <c r="J19" i="10"/>
  <c r="J20" i="10"/>
  <c r="J21" i="10"/>
  <c r="J22" i="10"/>
  <c r="J5" i="10"/>
  <c r="J6" i="10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6" i="8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5" i="21"/>
  <c r="J6" i="21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" i="20"/>
  <c r="J6" i="20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6" i="16"/>
  <c r="J7" i="20"/>
  <c r="J7" i="21"/>
  <c r="J7" i="8"/>
  <c r="J7" i="10"/>
  <c r="J6" i="34"/>
  <c r="J6" i="33"/>
  <c r="J7" i="32"/>
  <c r="J7" i="31"/>
  <c r="J7" i="27"/>
  <c r="J7" i="26"/>
  <c r="J7" i="19"/>
  <c r="J7" i="18"/>
  <c r="J6" i="17"/>
  <c r="J7" i="14"/>
  <c r="J7" i="13"/>
  <c r="J7" i="12"/>
  <c r="J7" i="11"/>
  <c r="J12" i="34"/>
  <c r="K11" i="34"/>
  <c r="J11" i="34"/>
  <c r="J24" i="33"/>
  <c r="K23" i="33"/>
  <c r="J23" i="33"/>
  <c r="J17" i="32"/>
  <c r="K16" i="32"/>
  <c r="J16" i="32"/>
  <c r="J26" i="31"/>
  <c r="K25" i="31"/>
  <c r="J25" i="31"/>
  <c r="J30" i="27"/>
  <c r="K29" i="27"/>
  <c r="J29" i="27"/>
  <c r="J28" i="27"/>
  <c r="J51" i="26"/>
  <c r="J50" i="19"/>
  <c r="K49" i="19"/>
  <c r="J49" i="19"/>
  <c r="J27" i="18"/>
  <c r="K26" i="18"/>
  <c r="J26" i="18"/>
  <c r="J25" i="18"/>
  <c r="J33" i="14"/>
  <c r="K32" i="14"/>
  <c r="J32" i="14"/>
  <c r="K28" i="13"/>
  <c r="J23" i="13"/>
  <c r="K22" i="13"/>
  <c r="J22" i="13"/>
  <c r="J34" i="12"/>
  <c r="K33" i="12"/>
  <c r="J33" i="12"/>
  <c r="J32" i="12"/>
  <c r="J23" i="11"/>
  <c r="K22" i="11"/>
  <c r="J22" i="11"/>
  <c r="J21" i="11"/>
  <c r="J23" i="10"/>
  <c r="J39" i="8"/>
  <c r="K38" i="8"/>
  <c r="J38" i="8"/>
  <c r="J45" i="21"/>
  <c r="K44" i="21"/>
  <c r="J44" i="21"/>
  <c r="J55" i="20"/>
  <c r="K54" i="20"/>
  <c r="J54" i="20"/>
  <c r="J53" i="20"/>
  <c r="J29" i="16"/>
  <c r="K28" i="16"/>
  <c r="J28" i="16"/>
  <c r="J55" i="7"/>
  <c r="K54" i="7"/>
  <c r="J54" i="7"/>
  <c r="J81" i="9"/>
  <c r="K80" i="9"/>
  <c r="J80" i="9"/>
  <c r="I79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5" i="9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75" i="6"/>
  <c r="J76" i="6"/>
  <c r="J77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3" i="6"/>
  <c r="K63" i="6"/>
  <c r="J64" i="6"/>
  <c r="J5" i="6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K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K68" i="4"/>
  <c r="J69" i="4"/>
  <c r="K69" i="4"/>
  <c r="J70" i="4"/>
  <c r="J5" i="4"/>
  <c r="J70" i="3"/>
  <c r="J69" i="3"/>
  <c r="J68" i="3"/>
  <c r="J67" i="3"/>
  <c r="H66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4" i="3"/>
  <c r="I4" i="3"/>
  <c r="I66" i="3" s="1"/>
  <c r="J27" i="16" l="1"/>
  <c r="I54" i="26"/>
  <c r="G10" i="30"/>
  <c r="G11" i="30"/>
  <c r="I9" i="30"/>
  <c r="I12" i="30" s="1"/>
  <c r="G9" i="30"/>
  <c r="G6" i="34"/>
  <c r="G7" i="34"/>
  <c r="G8" i="34"/>
  <c r="G9" i="34"/>
  <c r="G5" i="34"/>
  <c r="F10" i="34"/>
  <c r="H10" i="34"/>
  <c r="I10" i="34"/>
  <c r="I13" i="34"/>
  <c r="H13" i="34"/>
  <c r="G13" i="34"/>
  <c r="E13" i="34"/>
  <c r="E12" i="34"/>
  <c r="G5" i="33"/>
  <c r="G6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4" i="33"/>
  <c r="H22" i="33"/>
  <c r="I22" i="33"/>
  <c r="I25" i="33"/>
  <c r="H25" i="33"/>
  <c r="E25" i="33"/>
  <c r="E24" i="33"/>
  <c r="K24" i="33" s="1"/>
  <c r="G6" i="32"/>
  <c r="G7" i="32"/>
  <c r="G8" i="32"/>
  <c r="G9" i="32"/>
  <c r="G10" i="32"/>
  <c r="G11" i="32"/>
  <c r="G12" i="32"/>
  <c r="G13" i="32"/>
  <c r="G14" i="32"/>
  <c r="G5" i="32"/>
  <c r="H15" i="32"/>
  <c r="I15" i="32"/>
  <c r="I18" i="32"/>
  <c r="H18" i="32"/>
  <c r="G18" i="32"/>
  <c r="E18" i="32"/>
  <c r="E17" i="32"/>
  <c r="G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J24" i="31"/>
  <c r="I24" i="31"/>
  <c r="I27" i="31"/>
  <c r="G27" i="31"/>
  <c r="E27" i="31"/>
  <c r="E26" i="31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I31" i="27"/>
  <c r="I32" i="27" s="1"/>
  <c r="I34" i="27" s="1"/>
  <c r="G31" i="27"/>
  <c r="G5" i="26"/>
  <c r="G53" i="26"/>
  <c r="I48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5" i="19"/>
  <c r="I51" i="19"/>
  <c r="G51" i="19"/>
  <c r="E51" i="19"/>
  <c r="E50" i="19"/>
  <c r="I2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I28" i="18"/>
  <c r="G28" i="18"/>
  <c r="E28" i="18"/>
  <c r="E27" i="18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4" i="17"/>
  <c r="J22" i="17"/>
  <c r="I22" i="17"/>
  <c r="I25" i="17"/>
  <c r="G25" i="17"/>
  <c r="E25" i="17"/>
  <c r="K25" i="17" s="1"/>
  <c r="E24" i="17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5" i="14"/>
  <c r="I34" i="14"/>
  <c r="G34" i="14"/>
  <c r="E34" i="14"/>
  <c r="E33" i="14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5" i="13"/>
  <c r="J21" i="13"/>
  <c r="I21" i="13"/>
  <c r="I24" i="13"/>
  <c r="G24" i="13"/>
  <c r="E24" i="13"/>
  <c r="E23" i="13"/>
  <c r="I35" i="12"/>
  <c r="G35" i="12"/>
  <c r="E35" i="12"/>
  <c r="E34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I5" i="12"/>
  <c r="I32" i="12" s="1"/>
  <c r="G5" i="12"/>
  <c r="I5" i="11"/>
  <c r="I21" i="11" s="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I24" i="11"/>
  <c r="G24" i="11"/>
  <c r="E24" i="11"/>
  <c r="E23" i="1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I26" i="10"/>
  <c r="G26" i="10"/>
  <c r="E26" i="10"/>
  <c r="E25" i="10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6" i="8"/>
  <c r="I40" i="8"/>
  <c r="G40" i="8"/>
  <c r="K39" i="8"/>
  <c r="H56" i="26" l="1"/>
  <c r="I56" i="26" s="1"/>
  <c r="J32" i="27"/>
  <c r="J29" i="18"/>
  <c r="K24" i="17"/>
  <c r="J36" i="12"/>
  <c r="G21" i="11"/>
  <c r="K24" i="13"/>
  <c r="G31" i="14"/>
  <c r="G35" i="14" s="1"/>
  <c r="F37" i="14" s="1"/>
  <c r="G37" i="8"/>
  <c r="G48" i="19"/>
  <c r="G52" i="19" s="1"/>
  <c r="F54" i="19" s="1"/>
  <c r="G54" i="19" s="1"/>
  <c r="K13" i="34"/>
  <c r="I14" i="34"/>
  <c r="H16" i="34" s="1"/>
  <c r="I16" i="34" s="1"/>
  <c r="J10" i="34"/>
  <c r="K25" i="33"/>
  <c r="I26" i="33"/>
  <c r="H28" i="33" s="1"/>
  <c r="I28" i="33" s="1"/>
  <c r="J15" i="32"/>
  <c r="K18" i="32"/>
  <c r="I19" i="32"/>
  <c r="K51" i="19"/>
  <c r="I52" i="19"/>
  <c r="K35" i="12"/>
  <c r="I36" i="12"/>
  <c r="H38" i="12" s="1"/>
  <c r="K24" i="11"/>
  <c r="I25" i="11"/>
  <c r="K33" i="14"/>
  <c r="J24" i="11"/>
  <c r="K23" i="11"/>
  <c r="G32" i="12"/>
  <c r="J35" i="12"/>
  <c r="K34" i="12"/>
  <c r="K34" i="14"/>
  <c r="G25" i="18"/>
  <c r="G29" i="18" s="1"/>
  <c r="F31" i="18" s="1"/>
  <c r="F51" i="19"/>
  <c r="J51" i="19" s="1"/>
  <c r="K50" i="19"/>
  <c r="K53" i="26"/>
  <c r="K31" i="27"/>
  <c r="K27" i="31"/>
  <c r="H26" i="33"/>
  <c r="J22" i="33"/>
  <c r="J28" i="18"/>
  <c r="K27" i="18"/>
  <c r="K25" i="10"/>
  <c r="J31" i="14"/>
  <c r="J24" i="13"/>
  <c r="K23" i="13"/>
  <c r="I35" i="14"/>
  <c r="H37" i="14" s="1"/>
  <c r="I37" i="14" s="1"/>
  <c r="K28" i="18"/>
  <c r="I29" i="18"/>
  <c r="H31" i="18" s="1"/>
  <c r="J48" i="19"/>
  <c r="J18" i="32"/>
  <c r="K17" i="32"/>
  <c r="J25" i="33"/>
  <c r="G12" i="30"/>
  <c r="J53" i="26"/>
  <c r="K52" i="26"/>
  <c r="J31" i="27"/>
  <c r="K30" i="27"/>
  <c r="G28" i="27"/>
  <c r="G32" i="27" s="1"/>
  <c r="G34" i="27" s="1"/>
  <c r="J27" i="31"/>
  <c r="K26" i="31"/>
  <c r="I27" i="10"/>
  <c r="K26" i="10"/>
  <c r="I41" i="8"/>
  <c r="K40" i="8"/>
  <c r="F13" i="34"/>
  <c r="J13" i="34" s="1"/>
  <c r="K12" i="34"/>
  <c r="G22" i="17"/>
  <c r="G26" i="17" s="1"/>
  <c r="F28" i="17" s="1"/>
  <c r="J24" i="17"/>
  <c r="I26" i="17"/>
  <c r="H28" i="17" s="1"/>
  <c r="G23" i="10"/>
  <c r="G27" i="10" s="1"/>
  <c r="G15" i="32"/>
  <c r="G19" i="32" s="1"/>
  <c r="I28" i="31"/>
  <c r="G25" i="11"/>
  <c r="I25" i="13"/>
  <c r="G21" i="13"/>
  <c r="G25" i="13" s="1"/>
  <c r="J14" i="34"/>
  <c r="G10" i="34"/>
  <c r="G14" i="34" s="1"/>
  <c r="G22" i="33"/>
  <c r="G26" i="33" s="1"/>
  <c r="G28" i="33" s="1"/>
  <c r="G24" i="31"/>
  <c r="G28" i="31" s="1"/>
  <c r="G50" i="26"/>
  <c r="G54" i="26" s="1"/>
  <c r="F56" i="26" s="1"/>
  <c r="G41" i="8"/>
  <c r="F43" i="21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" i="20"/>
  <c r="G56" i="20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" i="7"/>
  <c r="I56" i="7"/>
  <c r="G56" i="7"/>
  <c r="E56" i="7"/>
  <c r="E55" i="7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5" i="9"/>
  <c r="I82" i="9"/>
  <c r="G82" i="9"/>
  <c r="E82" i="9"/>
  <c r="E81" i="9"/>
  <c r="G140" i="6"/>
  <c r="I140" i="6"/>
  <c r="E140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75" i="6"/>
  <c r="G65" i="6"/>
  <c r="I65" i="6"/>
  <c r="I66" i="6" s="1"/>
  <c r="I69" i="6" s="1"/>
  <c r="E6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5" i="6"/>
  <c r="J62" i="6"/>
  <c r="G70" i="4"/>
  <c r="I70" i="4"/>
  <c r="J71" i="4"/>
  <c r="E70" i="4"/>
  <c r="G134" i="5"/>
  <c r="I134" i="5"/>
  <c r="I135" i="5" s="1"/>
  <c r="H138" i="5" s="1"/>
  <c r="I138" i="5" s="1"/>
  <c r="E134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78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21" i="5"/>
  <c r="G20" i="5"/>
  <c r="G19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J4" i="5"/>
  <c r="I4" i="5"/>
  <c r="I64" i="5" s="1"/>
  <c r="G4" i="5"/>
  <c r="I67" i="5"/>
  <c r="G67" i="5"/>
  <c r="E67" i="5"/>
  <c r="G69" i="3"/>
  <c r="I69" i="3"/>
  <c r="I70" i="3" s="1"/>
  <c r="E69" i="3"/>
  <c r="G144" i="1"/>
  <c r="I144" i="1"/>
  <c r="G74" i="1"/>
  <c r="I74" i="1"/>
  <c r="H141" i="2"/>
  <c r="I141" i="2"/>
  <c r="K65" i="2"/>
  <c r="K66" i="2"/>
  <c r="F21" i="32" l="1"/>
  <c r="G21" i="32" s="1"/>
  <c r="H21" i="32"/>
  <c r="I21" i="32" s="1"/>
  <c r="F16" i="34"/>
  <c r="G16" i="34" s="1"/>
  <c r="F30" i="31"/>
  <c r="G30" i="31" s="1"/>
  <c r="H30" i="31"/>
  <c r="I30" i="31" s="1"/>
  <c r="H54" i="19"/>
  <c r="I54" i="19" s="1"/>
  <c r="J26" i="33"/>
  <c r="J19" i="32"/>
  <c r="J28" i="31"/>
  <c r="J52" i="19"/>
  <c r="I28" i="17"/>
  <c r="H43" i="8"/>
  <c r="I43" i="8" s="1"/>
  <c r="H27" i="13"/>
  <c r="I27" i="13" s="1"/>
  <c r="F27" i="11"/>
  <c r="G27" i="11" s="1"/>
  <c r="F29" i="10"/>
  <c r="G29" i="10" s="1"/>
  <c r="H29" i="10"/>
  <c r="I29" i="10" s="1"/>
  <c r="F43" i="8"/>
  <c r="J43" i="8" s="1"/>
  <c r="F27" i="13"/>
  <c r="G27" i="13" s="1"/>
  <c r="H27" i="11"/>
  <c r="I27" i="11" s="1"/>
  <c r="G37" i="14"/>
  <c r="J25" i="13"/>
  <c r="I38" i="12"/>
  <c r="G36" i="12"/>
  <c r="G131" i="5"/>
  <c r="G135" i="5" s="1"/>
  <c r="F138" i="5" s="1"/>
  <c r="G138" i="5" s="1"/>
  <c r="K82" i="9"/>
  <c r="G53" i="7"/>
  <c r="G57" i="7" s="1"/>
  <c r="G60" i="7" s="1"/>
  <c r="I31" i="18"/>
  <c r="J43" i="21"/>
  <c r="K65" i="6"/>
  <c r="G31" i="18"/>
  <c r="K144" i="1"/>
  <c r="K134" i="5"/>
  <c r="J56" i="7"/>
  <c r="K55" i="7"/>
  <c r="K56" i="7"/>
  <c r="K55" i="20"/>
  <c r="K56" i="20"/>
  <c r="J41" i="8"/>
  <c r="J40" i="8"/>
  <c r="J27" i="10"/>
  <c r="J26" i="10"/>
  <c r="J82" i="9"/>
  <c r="K81" i="9"/>
  <c r="F46" i="21"/>
  <c r="K45" i="21"/>
  <c r="K46" i="21"/>
  <c r="K67" i="5"/>
  <c r="G79" i="9"/>
  <c r="G83" i="9" s="1"/>
  <c r="F86" i="9" s="1"/>
  <c r="I141" i="6"/>
  <c r="K140" i="6"/>
  <c r="I71" i="4"/>
  <c r="K70" i="4"/>
  <c r="K69" i="3"/>
  <c r="H73" i="3"/>
  <c r="G56" i="26"/>
  <c r="G28" i="17"/>
  <c r="K5" i="16"/>
  <c r="J30" i="16"/>
  <c r="K29" i="16"/>
  <c r="G33" i="16"/>
  <c r="K30" i="16"/>
  <c r="G137" i="6"/>
  <c r="G141" i="6" s="1"/>
  <c r="K141" i="2"/>
  <c r="G71" i="4"/>
  <c r="F73" i="4" s="1"/>
  <c r="G53" i="20"/>
  <c r="G57" i="20" s="1"/>
  <c r="K74" i="1"/>
  <c r="I83" i="9"/>
  <c r="H86" i="9" s="1"/>
  <c r="I50" i="21"/>
  <c r="F50" i="21"/>
  <c r="G50" i="21" s="1"/>
  <c r="G62" i="6"/>
  <c r="G66" i="6" s="1"/>
  <c r="G69" i="6" s="1"/>
  <c r="G64" i="5"/>
  <c r="G68" i="5" s="1"/>
  <c r="F70" i="5" s="1"/>
  <c r="G70" i="5" s="1"/>
  <c r="I68" i="5"/>
  <c r="H70" i="5" s="1"/>
  <c r="I70" i="5" s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F66" i="3"/>
  <c r="G4" i="3"/>
  <c r="G43" i="8" l="1"/>
  <c r="K43" i="8" s="1"/>
  <c r="F60" i="20"/>
  <c r="G60" i="20" s="1"/>
  <c r="H144" i="6"/>
  <c r="I144" i="6" s="1"/>
  <c r="F144" i="6"/>
  <c r="G144" i="6" s="1"/>
  <c r="F38" i="12"/>
  <c r="G38" i="12" s="1"/>
  <c r="H73" i="4"/>
  <c r="I73" i="4" s="1"/>
  <c r="I33" i="16"/>
  <c r="J57" i="7"/>
  <c r="G86" i="9"/>
  <c r="I60" i="20"/>
  <c r="J57" i="20"/>
  <c r="J56" i="20"/>
  <c r="I73" i="3"/>
  <c r="J31" i="16"/>
  <c r="G66" i="3"/>
  <c r="G70" i="3" s="1"/>
  <c r="F73" i="3" s="1"/>
  <c r="G73" i="3" s="1"/>
  <c r="K5" i="20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79" i="2"/>
  <c r="I67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16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5" i="2"/>
  <c r="I6" i="2"/>
  <c r="I7" i="2"/>
  <c r="I8" i="2"/>
  <c r="I9" i="2"/>
  <c r="I10" i="2"/>
  <c r="I11" i="2"/>
  <c r="I12" i="2"/>
  <c r="I13" i="2"/>
  <c r="I14" i="2"/>
  <c r="I15" i="2"/>
  <c r="I17" i="2"/>
  <c r="I53" i="7" l="1"/>
  <c r="I86" i="9"/>
  <c r="G73" i="4"/>
  <c r="I138" i="2"/>
  <c r="I142" i="2" s="1"/>
  <c r="H145" i="2" s="1"/>
  <c r="I145" i="2" s="1"/>
  <c r="K67" i="2"/>
  <c r="I4" i="2"/>
  <c r="I64" i="2" s="1"/>
  <c r="I68" i="2" s="1"/>
  <c r="H71" i="2" s="1"/>
  <c r="I71" i="2" s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57" i="7" l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I84" i="1"/>
  <c r="I141" i="1" s="1"/>
  <c r="H146" i="1" s="1"/>
  <c r="I146" i="1" s="1"/>
  <c r="G8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4" i="1"/>
  <c r="I60" i="7" l="1"/>
  <c r="G141" i="1"/>
  <c r="F146" i="1" s="1"/>
  <c r="G71" i="1"/>
  <c r="I71" i="1"/>
  <c r="G146" i="1" l="1"/>
  <c r="J146" i="1"/>
  <c r="I75" i="1"/>
  <c r="H78" i="1" s="1"/>
  <c r="I78" i="1" s="1"/>
  <c r="G75" i="1"/>
  <c r="F78" i="1" s="1"/>
  <c r="G78" i="1" s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E141" i="1" l="1"/>
  <c r="E10" i="33"/>
  <c r="K10" i="33" s="1"/>
  <c r="E18" i="33"/>
  <c r="K18" i="33" s="1"/>
  <c r="E9" i="33"/>
  <c r="K9" i="33" s="1"/>
  <c r="K141" i="1" l="1"/>
  <c r="E9" i="34"/>
  <c r="K9" i="34" s="1"/>
  <c r="E8" i="34"/>
  <c r="K8" i="34" s="1"/>
  <c r="E7" i="34"/>
  <c r="K7" i="34" s="1"/>
  <c r="E6" i="34"/>
  <c r="K6" i="34" s="1"/>
  <c r="E5" i="34"/>
  <c r="K5" i="34" s="1"/>
  <c r="E21" i="33"/>
  <c r="K21" i="33" s="1"/>
  <c r="E20" i="33"/>
  <c r="K20" i="33" s="1"/>
  <c r="E19" i="33"/>
  <c r="K19" i="33" s="1"/>
  <c r="E17" i="33"/>
  <c r="K17" i="33" s="1"/>
  <c r="E16" i="33"/>
  <c r="K16" i="33" s="1"/>
  <c r="E15" i="33"/>
  <c r="K15" i="33" s="1"/>
  <c r="E14" i="33"/>
  <c r="K14" i="33" s="1"/>
  <c r="E13" i="33"/>
  <c r="K13" i="33" s="1"/>
  <c r="E12" i="33"/>
  <c r="K12" i="33" s="1"/>
  <c r="E11" i="33"/>
  <c r="K11" i="33" s="1"/>
  <c r="E8" i="33"/>
  <c r="K8" i="33" s="1"/>
  <c r="E7" i="33"/>
  <c r="K7" i="33" s="1"/>
  <c r="E6" i="33"/>
  <c r="K6" i="33" s="1"/>
  <c r="E5" i="33"/>
  <c r="K5" i="33" s="1"/>
  <c r="E4" i="33"/>
  <c r="K4" i="33" s="1"/>
  <c r="E14" i="32"/>
  <c r="K14" i="32" s="1"/>
  <c r="E13" i="32"/>
  <c r="K13" i="32" s="1"/>
  <c r="E12" i="32"/>
  <c r="K12" i="32" s="1"/>
  <c r="E11" i="32"/>
  <c r="K11" i="32" s="1"/>
  <c r="E10" i="32"/>
  <c r="K10" i="32" s="1"/>
  <c r="E9" i="32"/>
  <c r="K9" i="32" s="1"/>
  <c r="E8" i="32"/>
  <c r="K8" i="32" s="1"/>
  <c r="E7" i="32"/>
  <c r="K7" i="32" s="1"/>
  <c r="E6" i="32"/>
  <c r="K6" i="32" s="1"/>
  <c r="E5" i="32"/>
  <c r="E23" i="31"/>
  <c r="K23" i="31" s="1"/>
  <c r="E22" i="31"/>
  <c r="K22" i="31" s="1"/>
  <c r="E21" i="31"/>
  <c r="K21" i="31" s="1"/>
  <c r="E20" i="31"/>
  <c r="K20" i="31" s="1"/>
  <c r="E19" i="31"/>
  <c r="K19" i="31" s="1"/>
  <c r="E18" i="31"/>
  <c r="K18" i="31" s="1"/>
  <c r="E17" i="31"/>
  <c r="K17" i="31" s="1"/>
  <c r="E16" i="31"/>
  <c r="K16" i="31" s="1"/>
  <c r="E15" i="31"/>
  <c r="K15" i="31" s="1"/>
  <c r="E14" i="31"/>
  <c r="K14" i="31" s="1"/>
  <c r="E13" i="31"/>
  <c r="K13" i="31" s="1"/>
  <c r="E12" i="31"/>
  <c r="K12" i="31" s="1"/>
  <c r="E11" i="31"/>
  <c r="K11" i="31" s="1"/>
  <c r="E10" i="31"/>
  <c r="K10" i="31" s="1"/>
  <c r="E9" i="31"/>
  <c r="K9" i="31" s="1"/>
  <c r="E8" i="31"/>
  <c r="K8" i="31" s="1"/>
  <c r="E7" i="31"/>
  <c r="K7" i="31" s="1"/>
  <c r="E6" i="31"/>
  <c r="K6" i="31" s="1"/>
  <c r="E5" i="31"/>
  <c r="K5" i="31" s="1"/>
  <c r="E15" i="32" l="1"/>
  <c r="K5" i="32"/>
  <c r="E10" i="34"/>
  <c r="E24" i="31"/>
  <c r="E22" i="33"/>
  <c r="K146" i="1"/>
  <c r="E14" i="13"/>
  <c r="K14" i="13" s="1"/>
  <c r="E15" i="13"/>
  <c r="K15" i="13" s="1"/>
  <c r="E16" i="13"/>
  <c r="K16" i="13" s="1"/>
  <c r="E17" i="13"/>
  <c r="K17" i="13" s="1"/>
  <c r="E18" i="13"/>
  <c r="K18" i="13" s="1"/>
  <c r="E19" i="13"/>
  <c r="K19" i="13" s="1"/>
  <c r="E20" i="13"/>
  <c r="K20" i="13" s="1"/>
  <c r="K37" i="20"/>
  <c r="E28" i="31" l="1"/>
  <c r="D30" i="31" s="1"/>
  <c r="K24" i="31"/>
  <c r="E26" i="33"/>
  <c r="K22" i="33"/>
  <c r="E19" i="32"/>
  <c r="D21" i="32" s="1"/>
  <c r="K15" i="32"/>
  <c r="E14" i="34"/>
  <c r="D16" i="34" s="1"/>
  <c r="K10" i="34"/>
  <c r="K46" i="26"/>
  <c r="K89" i="2"/>
  <c r="K90" i="2"/>
  <c r="E5" i="12"/>
  <c r="E28" i="12"/>
  <c r="K28" i="12" s="1"/>
  <c r="E29" i="12"/>
  <c r="K29" i="12" s="1"/>
  <c r="E30" i="12"/>
  <c r="K30" i="12" s="1"/>
  <c r="E11" i="30"/>
  <c r="K11" i="30" s="1"/>
  <c r="E10" i="30"/>
  <c r="K10" i="30" s="1"/>
  <c r="E9" i="30"/>
  <c r="K9" i="30" s="1"/>
  <c r="K5" i="12" l="1"/>
  <c r="K19" i="32"/>
  <c r="K28" i="31"/>
  <c r="K26" i="33"/>
  <c r="K14" i="34"/>
  <c r="E12" i="30"/>
  <c r="K12" i="30" s="1"/>
  <c r="E49" i="7"/>
  <c r="K49" i="7" s="1"/>
  <c r="E50" i="7"/>
  <c r="K50" i="7" s="1"/>
  <c r="E51" i="7"/>
  <c r="K51" i="7" s="1"/>
  <c r="E52" i="7"/>
  <c r="K52" i="7" s="1"/>
  <c r="E48" i="7"/>
  <c r="K48" i="7" s="1"/>
  <c r="E43" i="7"/>
  <c r="K43" i="7" s="1"/>
  <c r="E44" i="7"/>
  <c r="K44" i="7" s="1"/>
  <c r="E45" i="7"/>
  <c r="K45" i="7" s="1"/>
  <c r="E46" i="7"/>
  <c r="K46" i="7" s="1"/>
  <c r="E47" i="7"/>
  <c r="K47" i="7" s="1"/>
  <c r="E42" i="7"/>
  <c r="K42" i="7" s="1"/>
  <c r="E41" i="7"/>
  <c r="K41" i="7" s="1"/>
  <c r="E40" i="7"/>
  <c r="K40" i="7" s="1"/>
  <c r="E37" i="7"/>
  <c r="K37" i="7" s="1"/>
  <c r="E38" i="7"/>
  <c r="K38" i="7" s="1"/>
  <c r="E39" i="7"/>
  <c r="K39" i="7" s="1"/>
  <c r="E36" i="7"/>
  <c r="K36" i="7" s="1"/>
  <c r="E35" i="7"/>
  <c r="K35" i="7" s="1"/>
  <c r="E33" i="7"/>
  <c r="K33" i="7" s="1"/>
  <c r="E34" i="7"/>
  <c r="K34" i="7" s="1"/>
  <c r="E30" i="7"/>
  <c r="K30" i="7" s="1"/>
  <c r="E31" i="7"/>
  <c r="K31" i="7" s="1"/>
  <c r="E32" i="7"/>
  <c r="K32" i="7" s="1"/>
  <c r="E21" i="7"/>
  <c r="K21" i="7" s="1"/>
  <c r="E22" i="7"/>
  <c r="K22" i="7" s="1"/>
  <c r="E23" i="7"/>
  <c r="K23" i="7" s="1"/>
  <c r="E24" i="7"/>
  <c r="K24" i="7" s="1"/>
  <c r="E25" i="7"/>
  <c r="K25" i="7" s="1"/>
  <c r="E26" i="7"/>
  <c r="K26" i="7" s="1"/>
  <c r="E27" i="7"/>
  <c r="K27" i="7" s="1"/>
  <c r="E28" i="7"/>
  <c r="K28" i="7" s="1"/>
  <c r="E29" i="7"/>
  <c r="K29" i="7" s="1"/>
  <c r="E20" i="7"/>
  <c r="K20" i="7" s="1"/>
  <c r="E14" i="7"/>
  <c r="K14" i="7" s="1"/>
  <c r="E15" i="7"/>
  <c r="K15" i="7" s="1"/>
  <c r="E16" i="7"/>
  <c r="K16" i="7" s="1"/>
  <c r="E17" i="7"/>
  <c r="K17" i="7" s="1"/>
  <c r="E18" i="7"/>
  <c r="K18" i="7" s="1"/>
  <c r="E19" i="7"/>
  <c r="K19" i="7" s="1"/>
  <c r="E13" i="7"/>
  <c r="K13" i="7" s="1"/>
  <c r="E10" i="7"/>
  <c r="K10" i="7" s="1"/>
  <c r="E11" i="7"/>
  <c r="K11" i="7" s="1"/>
  <c r="E12" i="7"/>
  <c r="K12" i="7" s="1"/>
  <c r="E9" i="7"/>
  <c r="K9" i="7" s="1"/>
  <c r="E6" i="7"/>
  <c r="K6" i="7" s="1"/>
  <c r="E7" i="7"/>
  <c r="K7" i="7" s="1"/>
  <c r="E8" i="7"/>
  <c r="K8" i="7" s="1"/>
  <c r="E20" i="11"/>
  <c r="K20" i="11" s="1"/>
  <c r="E16" i="11"/>
  <c r="K16" i="11" s="1"/>
  <c r="E38" i="19"/>
  <c r="K38" i="19" s="1"/>
  <c r="E39" i="19"/>
  <c r="K39" i="19" s="1"/>
  <c r="E40" i="19"/>
  <c r="K40" i="19" s="1"/>
  <c r="E41" i="19"/>
  <c r="K41" i="19" s="1"/>
  <c r="E42" i="19"/>
  <c r="K42" i="19" s="1"/>
  <c r="E43" i="19"/>
  <c r="K43" i="19" s="1"/>
  <c r="E5" i="19"/>
  <c r="K5" i="19" s="1"/>
  <c r="E6" i="19"/>
  <c r="K6" i="19" s="1"/>
  <c r="E7" i="19"/>
  <c r="K7" i="19" s="1"/>
  <c r="E8" i="19"/>
  <c r="K8" i="19" s="1"/>
  <c r="E9" i="19"/>
  <c r="K9" i="19" s="1"/>
  <c r="E10" i="19"/>
  <c r="K10" i="19" s="1"/>
  <c r="E11" i="19"/>
  <c r="K11" i="19" s="1"/>
  <c r="E12" i="19"/>
  <c r="K12" i="19" s="1"/>
  <c r="E13" i="19"/>
  <c r="K13" i="19" s="1"/>
  <c r="E14" i="19"/>
  <c r="K14" i="19" s="1"/>
  <c r="E15" i="19"/>
  <c r="K15" i="19" s="1"/>
  <c r="E16" i="19"/>
  <c r="K16" i="19" s="1"/>
  <c r="E17" i="19"/>
  <c r="K17" i="19" s="1"/>
  <c r="E18" i="19"/>
  <c r="K18" i="19" s="1"/>
  <c r="E19" i="19"/>
  <c r="K19" i="19" s="1"/>
  <c r="E20" i="19"/>
  <c r="K20" i="19" s="1"/>
  <c r="E21" i="19"/>
  <c r="K21" i="19" s="1"/>
  <c r="E22" i="19"/>
  <c r="K22" i="19" s="1"/>
  <c r="E23" i="19"/>
  <c r="K23" i="19" s="1"/>
  <c r="E24" i="19"/>
  <c r="K24" i="19" s="1"/>
  <c r="E25" i="19"/>
  <c r="K25" i="19" s="1"/>
  <c r="E26" i="19"/>
  <c r="K26" i="19" s="1"/>
  <c r="E27" i="19"/>
  <c r="K27" i="19" s="1"/>
  <c r="E28" i="19"/>
  <c r="K28" i="19" s="1"/>
  <c r="E29" i="19"/>
  <c r="K29" i="19" s="1"/>
  <c r="E30" i="19"/>
  <c r="K30" i="19" s="1"/>
  <c r="E31" i="19"/>
  <c r="K31" i="19" s="1"/>
  <c r="E32" i="19"/>
  <c r="K32" i="19" s="1"/>
  <c r="E33" i="19"/>
  <c r="K33" i="19" s="1"/>
  <c r="E34" i="19"/>
  <c r="K34" i="19" s="1"/>
  <c r="E35" i="19"/>
  <c r="K35" i="19" s="1"/>
  <c r="E45" i="19"/>
  <c r="K45" i="19" s="1"/>
  <c r="E47" i="19"/>
  <c r="K47" i="19" s="1"/>
  <c r="E23" i="14"/>
  <c r="K23" i="14" s="1"/>
  <c r="K23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E20" i="17"/>
  <c r="K20" i="17" s="1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E11" i="18"/>
  <c r="K11" i="18" s="1"/>
  <c r="E12" i="18"/>
  <c r="K12" i="18" s="1"/>
  <c r="E13" i="18"/>
  <c r="K13" i="18" s="1"/>
  <c r="E14" i="18"/>
  <c r="K14" i="18" s="1"/>
  <c r="E15" i="18"/>
  <c r="K15" i="18" s="1"/>
  <c r="E16" i="18"/>
  <c r="K16" i="18" s="1"/>
  <c r="E17" i="18"/>
  <c r="K17" i="18" s="1"/>
  <c r="E18" i="18"/>
  <c r="K18" i="18" s="1"/>
  <c r="E16" i="34" l="1"/>
  <c r="K16" i="34" s="1"/>
  <c r="J16" i="34"/>
  <c r="E28" i="33"/>
  <c r="K28" i="33" s="1"/>
  <c r="J28" i="33"/>
  <c r="E21" i="32"/>
  <c r="K21" i="32" s="1"/>
  <c r="J21" i="32"/>
  <c r="E30" i="31"/>
  <c r="K30" i="31" s="1"/>
  <c r="J30" i="31"/>
  <c r="K8" i="16"/>
  <c r="K49" i="26"/>
  <c r="K48" i="26"/>
  <c r="K47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E80" i="6"/>
  <c r="K80" i="6" s="1"/>
  <c r="E79" i="5"/>
  <c r="K79" i="5" s="1"/>
  <c r="E80" i="5"/>
  <c r="K80" i="5" s="1"/>
  <c r="E81" i="5"/>
  <c r="K81" i="5" s="1"/>
  <c r="E82" i="5"/>
  <c r="K82" i="5" s="1"/>
  <c r="E83" i="5"/>
  <c r="K83" i="5" s="1"/>
  <c r="E84" i="5"/>
  <c r="K84" i="5" s="1"/>
  <c r="E85" i="5"/>
  <c r="K85" i="5" s="1"/>
  <c r="E86" i="5"/>
  <c r="K86" i="5" s="1"/>
  <c r="E87" i="5"/>
  <c r="K87" i="5" s="1"/>
  <c r="E88" i="5"/>
  <c r="K88" i="5" s="1"/>
  <c r="E89" i="5"/>
  <c r="K89" i="5" s="1"/>
  <c r="E90" i="5"/>
  <c r="K90" i="5" s="1"/>
  <c r="E91" i="5"/>
  <c r="K91" i="5" s="1"/>
  <c r="E92" i="5"/>
  <c r="K92" i="5" s="1"/>
  <c r="E93" i="5"/>
  <c r="K93" i="5" s="1"/>
  <c r="E94" i="5"/>
  <c r="K94" i="5" s="1"/>
  <c r="E95" i="5"/>
  <c r="K95" i="5" s="1"/>
  <c r="E96" i="5"/>
  <c r="K96" i="5" s="1"/>
  <c r="E97" i="5"/>
  <c r="K97" i="5" s="1"/>
  <c r="E98" i="5"/>
  <c r="K98" i="5" s="1"/>
  <c r="E99" i="5"/>
  <c r="K99" i="5" s="1"/>
  <c r="E100" i="5"/>
  <c r="K100" i="5" s="1"/>
  <c r="E101" i="5"/>
  <c r="K101" i="5" s="1"/>
  <c r="E102" i="5"/>
  <c r="K102" i="5" s="1"/>
  <c r="E103" i="5"/>
  <c r="K103" i="5" s="1"/>
  <c r="E104" i="5"/>
  <c r="K104" i="5" s="1"/>
  <c r="E105" i="5"/>
  <c r="K105" i="5" s="1"/>
  <c r="E106" i="5"/>
  <c r="K106" i="5" s="1"/>
  <c r="E107" i="5"/>
  <c r="K107" i="5" s="1"/>
  <c r="E108" i="5"/>
  <c r="K108" i="5" s="1"/>
  <c r="E109" i="5"/>
  <c r="K109" i="5" s="1"/>
  <c r="E110" i="5"/>
  <c r="K110" i="5" s="1"/>
  <c r="E111" i="5"/>
  <c r="K111" i="5" s="1"/>
  <c r="E112" i="5"/>
  <c r="K112" i="5" s="1"/>
  <c r="E113" i="5"/>
  <c r="K113" i="5" s="1"/>
  <c r="E114" i="5"/>
  <c r="K114" i="5" s="1"/>
  <c r="E115" i="5"/>
  <c r="K115" i="5" s="1"/>
  <c r="E116" i="5"/>
  <c r="K116" i="5" s="1"/>
  <c r="E117" i="5"/>
  <c r="K117" i="5" s="1"/>
  <c r="E118" i="5"/>
  <c r="K118" i="5" s="1"/>
  <c r="E119" i="5"/>
  <c r="K119" i="5" s="1"/>
  <c r="E120" i="5"/>
  <c r="K120" i="5" s="1"/>
  <c r="E121" i="5"/>
  <c r="K121" i="5" s="1"/>
  <c r="E122" i="5"/>
  <c r="K122" i="5" s="1"/>
  <c r="E123" i="5"/>
  <c r="K123" i="5" s="1"/>
  <c r="E124" i="5"/>
  <c r="K124" i="5" s="1"/>
  <c r="E125" i="5"/>
  <c r="K125" i="5" s="1"/>
  <c r="E126" i="5"/>
  <c r="K126" i="5" s="1"/>
  <c r="E127" i="5"/>
  <c r="K127" i="5" s="1"/>
  <c r="E128" i="5"/>
  <c r="K128" i="5" s="1"/>
  <c r="E129" i="5"/>
  <c r="K129" i="5" s="1"/>
  <c r="E130" i="5"/>
  <c r="K130" i="5" s="1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E46" i="19"/>
  <c r="K46" i="19" s="1"/>
  <c r="E44" i="19"/>
  <c r="K44" i="19" s="1"/>
  <c r="E37" i="19"/>
  <c r="K37" i="19" s="1"/>
  <c r="E36" i="19"/>
  <c r="K36" i="19" s="1"/>
  <c r="E24" i="18"/>
  <c r="K24" i="18" s="1"/>
  <c r="E23" i="18"/>
  <c r="K23" i="18" s="1"/>
  <c r="E22" i="18"/>
  <c r="K22" i="18" s="1"/>
  <c r="E21" i="18"/>
  <c r="K21" i="18" s="1"/>
  <c r="E20" i="18"/>
  <c r="K20" i="18" s="1"/>
  <c r="E19" i="18"/>
  <c r="K19" i="18" s="1"/>
  <c r="E10" i="18"/>
  <c r="K10" i="18" s="1"/>
  <c r="E9" i="18"/>
  <c r="K9" i="18" s="1"/>
  <c r="E8" i="18"/>
  <c r="K8" i="18" s="1"/>
  <c r="E7" i="18"/>
  <c r="K7" i="18" s="1"/>
  <c r="E6" i="18"/>
  <c r="K6" i="18" s="1"/>
  <c r="E5" i="18"/>
  <c r="K5" i="18" s="1"/>
  <c r="E21" i="17"/>
  <c r="K21" i="17" s="1"/>
  <c r="E19" i="17"/>
  <c r="K19" i="17" s="1"/>
  <c r="E18" i="17"/>
  <c r="K18" i="17" s="1"/>
  <c r="E17" i="17"/>
  <c r="K17" i="17" s="1"/>
  <c r="E16" i="17"/>
  <c r="K16" i="17" s="1"/>
  <c r="E15" i="17"/>
  <c r="K15" i="17" s="1"/>
  <c r="E14" i="17"/>
  <c r="K14" i="17" s="1"/>
  <c r="E13" i="17"/>
  <c r="K13" i="17" s="1"/>
  <c r="E12" i="17"/>
  <c r="K12" i="17" s="1"/>
  <c r="E11" i="17"/>
  <c r="K11" i="17" s="1"/>
  <c r="E10" i="17"/>
  <c r="K10" i="17" s="1"/>
  <c r="E9" i="17"/>
  <c r="K9" i="17" s="1"/>
  <c r="E8" i="17"/>
  <c r="K8" i="17" s="1"/>
  <c r="E7" i="17"/>
  <c r="K7" i="17" s="1"/>
  <c r="E6" i="17"/>
  <c r="K6" i="17" s="1"/>
  <c r="E5" i="17"/>
  <c r="K5" i="17" s="1"/>
  <c r="E4" i="17"/>
  <c r="K4" i="17" s="1"/>
  <c r="K24" i="16"/>
  <c r="K25" i="16"/>
  <c r="K26" i="16"/>
  <c r="K7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6" i="16" l="1"/>
  <c r="K27" i="16" s="1"/>
  <c r="K28" i="27"/>
  <c r="K43" i="21"/>
  <c r="E22" i="17"/>
  <c r="K22" i="17" s="1"/>
  <c r="E25" i="18"/>
  <c r="E48" i="19"/>
  <c r="K50" i="26"/>
  <c r="E57" i="4"/>
  <c r="K57" i="4" s="1"/>
  <c r="E20" i="4"/>
  <c r="K20" i="4" s="1"/>
  <c r="E62" i="4"/>
  <c r="K62" i="4" s="1"/>
  <c r="E63" i="4"/>
  <c r="K63" i="4" s="1"/>
  <c r="E64" i="4"/>
  <c r="K64" i="4" s="1"/>
  <c r="E65" i="4"/>
  <c r="K65" i="4" s="1"/>
  <c r="E66" i="4"/>
  <c r="K66" i="4" s="1"/>
  <c r="E60" i="4"/>
  <c r="K60" i="4" s="1"/>
  <c r="E61" i="4"/>
  <c r="K61" i="4" s="1"/>
  <c r="E54" i="4"/>
  <c r="K54" i="4" s="1"/>
  <c r="E55" i="4"/>
  <c r="K55" i="4" s="1"/>
  <c r="E56" i="4"/>
  <c r="K56" i="4" s="1"/>
  <c r="E58" i="4"/>
  <c r="K58" i="4" s="1"/>
  <c r="E59" i="4"/>
  <c r="K59" i="4" s="1"/>
  <c r="E53" i="4"/>
  <c r="K53" i="4" s="1"/>
  <c r="E46" i="4"/>
  <c r="K46" i="4" s="1"/>
  <c r="E47" i="4"/>
  <c r="K47" i="4" s="1"/>
  <c r="E48" i="4"/>
  <c r="K48" i="4" s="1"/>
  <c r="E49" i="4"/>
  <c r="K49" i="4" s="1"/>
  <c r="E50" i="4"/>
  <c r="K50" i="4" s="1"/>
  <c r="E51" i="4"/>
  <c r="K51" i="4" s="1"/>
  <c r="E52" i="4"/>
  <c r="K52" i="4" s="1"/>
  <c r="E45" i="4"/>
  <c r="K45" i="4" s="1"/>
  <c r="E44" i="4"/>
  <c r="K44" i="4" s="1"/>
  <c r="E43" i="4"/>
  <c r="K43" i="4" s="1"/>
  <c r="E41" i="4"/>
  <c r="K41" i="4" s="1"/>
  <c r="E42" i="4"/>
  <c r="K42" i="4" s="1"/>
  <c r="E37" i="4"/>
  <c r="K37" i="4" s="1"/>
  <c r="E38" i="4"/>
  <c r="K38" i="4" s="1"/>
  <c r="E39" i="4"/>
  <c r="K39" i="4" s="1"/>
  <c r="E36" i="4"/>
  <c r="K36" i="4" s="1"/>
  <c r="E34" i="4"/>
  <c r="K34" i="4" s="1"/>
  <c r="E35" i="4"/>
  <c r="K35" i="4" s="1"/>
  <c r="E31" i="4"/>
  <c r="K31" i="4" s="1"/>
  <c r="E32" i="4"/>
  <c r="K32" i="4" s="1"/>
  <c r="E33" i="4"/>
  <c r="K33" i="4" s="1"/>
  <c r="E22" i="4"/>
  <c r="K22" i="4" s="1"/>
  <c r="E23" i="4"/>
  <c r="K23" i="4" s="1"/>
  <c r="E24" i="4"/>
  <c r="K24" i="4" s="1"/>
  <c r="E25" i="4"/>
  <c r="K25" i="4" s="1"/>
  <c r="E26" i="4"/>
  <c r="K26" i="4" s="1"/>
  <c r="E27" i="4"/>
  <c r="K27" i="4" s="1"/>
  <c r="E28" i="4"/>
  <c r="K28" i="4" s="1"/>
  <c r="E29" i="4"/>
  <c r="K29" i="4" s="1"/>
  <c r="E30" i="4"/>
  <c r="K30" i="4" s="1"/>
  <c r="E21" i="4"/>
  <c r="K21" i="4" s="1"/>
  <c r="E15" i="4"/>
  <c r="K15" i="4" s="1"/>
  <c r="E16" i="4"/>
  <c r="K16" i="4" s="1"/>
  <c r="E17" i="4"/>
  <c r="K17" i="4" s="1"/>
  <c r="E18" i="4"/>
  <c r="K18" i="4" s="1"/>
  <c r="E19" i="4"/>
  <c r="K19" i="4" s="1"/>
  <c r="E13" i="4"/>
  <c r="K13" i="4" s="1"/>
  <c r="E14" i="4"/>
  <c r="K14" i="4" s="1"/>
  <c r="E10" i="4"/>
  <c r="K10" i="4" s="1"/>
  <c r="E11" i="4"/>
  <c r="K11" i="4" s="1"/>
  <c r="E12" i="4"/>
  <c r="K12" i="4" s="1"/>
  <c r="E9" i="4"/>
  <c r="K9" i="4" s="1"/>
  <c r="E6" i="4"/>
  <c r="K6" i="4" s="1"/>
  <c r="E7" i="4"/>
  <c r="K7" i="4" s="1"/>
  <c r="E8" i="4"/>
  <c r="K8" i="4" s="1"/>
  <c r="E9" i="3"/>
  <c r="K9" i="3" s="1"/>
  <c r="E32" i="9"/>
  <c r="K32" i="9" s="1"/>
  <c r="E68" i="9"/>
  <c r="K68" i="9" s="1"/>
  <c r="E26" i="9"/>
  <c r="K26" i="9" s="1"/>
  <c r="E44" i="9"/>
  <c r="K44" i="9" s="1"/>
  <c r="E9" i="9"/>
  <c r="K9" i="9" s="1"/>
  <c r="E10" i="9"/>
  <c r="K10" i="9" s="1"/>
  <c r="E63" i="9"/>
  <c r="K63" i="9" s="1"/>
  <c r="E61" i="9"/>
  <c r="K61" i="9" s="1"/>
  <c r="E45" i="9"/>
  <c r="K45" i="9" s="1"/>
  <c r="E27" i="9"/>
  <c r="K27" i="9" s="1"/>
  <c r="E36" i="9"/>
  <c r="K36" i="9" s="1"/>
  <c r="E7" i="9"/>
  <c r="K7" i="9" s="1"/>
  <c r="E76" i="9"/>
  <c r="K76" i="9" s="1"/>
  <c r="E62" i="9"/>
  <c r="K62" i="9" s="1"/>
  <c r="E15" i="9"/>
  <c r="K15" i="9" s="1"/>
  <c r="E41" i="9"/>
  <c r="K41" i="9" s="1"/>
  <c r="K35" i="8"/>
  <c r="K36" i="8"/>
  <c r="K32" i="8"/>
  <c r="K33" i="8"/>
  <c r="K34" i="8"/>
  <c r="K26" i="8"/>
  <c r="K27" i="8"/>
  <c r="K28" i="8"/>
  <c r="K29" i="8"/>
  <c r="K30" i="8"/>
  <c r="K31" i="8"/>
  <c r="K25" i="8"/>
  <c r="K24" i="8"/>
  <c r="K23" i="8"/>
  <c r="K22" i="8"/>
  <c r="K19" i="8"/>
  <c r="K20" i="8"/>
  <c r="K21" i="8"/>
  <c r="K16" i="8"/>
  <c r="K17" i="8"/>
  <c r="K18" i="8"/>
  <c r="K15" i="8"/>
  <c r="K12" i="8"/>
  <c r="K13" i="8"/>
  <c r="K14" i="8"/>
  <c r="K7" i="8"/>
  <c r="K8" i="8"/>
  <c r="K9" i="8"/>
  <c r="K10" i="8"/>
  <c r="K11" i="8"/>
  <c r="E6" i="9"/>
  <c r="K6" i="9" s="1"/>
  <c r="E8" i="9"/>
  <c r="K8" i="9" s="1"/>
  <c r="E11" i="9"/>
  <c r="K11" i="9" s="1"/>
  <c r="E12" i="9"/>
  <c r="K12" i="9" s="1"/>
  <c r="E13" i="9"/>
  <c r="K13" i="9" s="1"/>
  <c r="E14" i="9"/>
  <c r="K14" i="9" s="1"/>
  <c r="E16" i="9"/>
  <c r="K16" i="9" s="1"/>
  <c r="E17" i="9"/>
  <c r="K17" i="9" s="1"/>
  <c r="E18" i="9"/>
  <c r="K18" i="9" s="1"/>
  <c r="E19" i="9"/>
  <c r="K19" i="9" s="1"/>
  <c r="E20" i="9"/>
  <c r="K20" i="9" s="1"/>
  <c r="E21" i="9"/>
  <c r="K21" i="9" s="1"/>
  <c r="E22" i="9"/>
  <c r="K22" i="9" s="1"/>
  <c r="E23" i="9"/>
  <c r="K23" i="9" s="1"/>
  <c r="E24" i="9"/>
  <c r="K24" i="9" s="1"/>
  <c r="E25" i="9"/>
  <c r="K25" i="9" s="1"/>
  <c r="E28" i="9"/>
  <c r="K28" i="9" s="1"/>
  <c r="E29" i="9"/>
  <c r="K29" i="9" s="1"/>
  <c r="E30" i="9"/>
  <c r="K30" i="9" s="1"/>
  <c r="E31" i="9"/>
  <c r="K31" i="9" s="1"/>
  <c r="E33" i="9"/>
  <c r="K33" i="9" s="1"/>
  <c r="E34" i="9"/>
  <c r="K34" i="9" s="1"/>
  <c r="E35" i="9"/>
  <c r="K35" i="9" s="1"/>
  <c r="E37" i="9"/>
  <c r="K37" i="9" s="1"/>
  <c r="E38" i="9"/>
  <c r="K38" i="9" s="1"/>
  <c r="E39" i="9"/>
  <c r="K39" i="9" s="1"/>
  <c r="E40" i="9"/>
  <c r="K40" i="9" s="1"/>
  <c r="E42" i="9"/>
  <c r="K42" i="9" s="1"/>
  <c r="E43" i="9"/>
  <c r="K43" i="9" s="1"/>
  <c r="E46" i="9"/>
  <c r="K46" i="9" s="1"/>
  <c r="E47" i="9"/>
  <c r="K47" i="9" s="1"/>
  <c r="E48" i="9"/>
  <c r="K48" i="9" s="1"/>
  <c r="E49" i="9"/>
  <c r="K49" i="9" s="1"/>
  <c r="E50" i="9"/>
  <c r="K50" i="9" s="1"/>
  <c r="E51" i="9"/>
  <c r="K51" i="9" s="1"/>
  <c r="E52" i="9"/>
  <c r="K52" i="9" s="1"/>
  <c r="E53" i="9"/>
  <c r="K53" i="9" s="1"/>
  <c r="E54" i="9"/>
  <c r="K54" i="9" s="1"/>
  <c r="E55" i="9"/>
  <c r="K55" i="9" s="1"/>
  <c r="E56" i="9"/>
  <c r="K56" i="9" s="1"/>
  <c r="E57" i="9"/>
  <c r="K57" i="9" s="1"/>
  <c r="E58" i="9"/>
  <c r="K58" i="9" s="1"/>
  <c r="E59" i="9"/>
  <c r="K59" i="9" s="1"/>
  <c r="E60" i="9"/>
  <c r="K60" i="9" s="1"/>
  <c r="E64" i="9"/>
  <c r="K64" i="9" s="1"/>
  <c r="E65" i="9"/>
  <c r="K65" i="9" s="1"/>
  <c r="E66" i="9"/>
  <c r="K66" i="9" s="1"/>
  <c r="E67" i="9"/>
  <c r="K67" i="9" s="1"/>
  <c r="E69" i="9"/>
  <c r="K69" i="9" s="1"/>
  <c r="E70" i="9"/>
  <c r="K70" i="9" s="1"/>
  <c r="E71" i="9"/>
  <c r="K71" i="9" s="1"/>
  <c r="E72" i="9"/>
  <c r="K72" i="9" s="1"/>
  <c r="E73" i="9"/>
  <c r="K73" i="9" s="1"/>
  <c r="E74" i="9"/>
  <c r="K74" i="9" s="1"/>
  <c r="E75" i="9"/>
  <c r="K75" i="9" s="1"/>
  <c r="E77" i="9"/>
  <c r="K77" i="9" s="1"/>
  <c r="E78" i="9"/>
  <c r="K78" i="9" s="1"/>
  <c r="E20" i="12"/>
  <c r="K20" i="12" s="1"/>
  <c r="E21" i="12"/>
  <c r="K21" i="12" s="1"/>
  <c r="E22" i="12"/>
  <c r="K22" i="12" s="1"/>
  <c r="E23" i="12"/>
  <c r="K23" i="12" s="1"/>
  <c r="E24" i="12"/>
  <c r="K24" i="12" s="1"/>
  <c r="E25" i="12"/>
  <c r="K25" i="12" s="1"/>
  <c r="E26" i="12"/>
  <c r="K26" i="12" s="1"/>
  <c r="E27" i="12"/>
  <c r="K27" i="12" s="1"/>
  <c r="E31" i="12"/>
  <c r="K31" i="12" s="1"/>
  <c r="E6" i="12"/>
  <c r="E7" i="12"/>
  <c r="K7" i="12" s="1"/>
  <c r="E8" i="12"/>
  <c r="K8" i="12" s="1"/>
  <c r="E9" i="12"/>
  <c r="K9" i="12" s="1"/>
  <c r="E10" i="12"/>
  <c r="K10" i="12" s="1"/>
  <c r="E11" i="12"/>
  <c r="K11" i="12" s="1"/>
  <c r="E12" i="12"/>
  <c r="K12" i="12" s="1"/>
  <c r="E13" i="12"/>
  <c r="K13" i="12" s="1"/>
  <c r="E14" i="12"/>
  <c r="K14" i="12" s="1"/>
  <c r="E15" i="12"/>
  <c r="K15" i="12" s="1"/>
  <c r="E16" i="12"/>
  <c r="K16" i="12" s="1"/>
  <c r="E17" i="12"/>
  <c r="K17" i="12" s="1"/>
  <c r="E18" i="12"/>
  <c r="K18" i="12" s="1"/>
  <c r="E19" i="12"/>
  <c r="K19" i="12" s="1"/>
  <c r="E40" i="5"/>
  <c r="K40" i="5" s="1"/>
  <c r="E20" i="5"/>
  <c r="K20" i="5" s="1"/>
  <c r="E13" i="5"/>
  <c r="K13" i="5" s="1"/>
  <c r="E10" i="5"/>
  <c r="K10" i="5" s="1"/>
  <c r="E57" i="5"/>
  <c r="K57" i="5" s="1"/>
  <c r="E56" i="5"/>
  <c r="K56" i="5" s="1"/>
  <c r="E19" i="5"/>
  <c r="K19" i="5" s="1"/>
  <c r="E51" i="5"/>
  <c r="K51" i="5" s="1"/>
  <c r="E29" i="5"/>
  <c r="K29" i="5" s="1"/>
  <c r="E30" i="5"/>
  <c r="K30" i="5" s="1"/>
  <c r="E31" i="5"/>
  <c r="K31" i="5" s="1"/>
  <c r="E34" i="5"/>
  <c r="K34" i="5" s="1"/>
  <c r="E35" i="5"/>
  <c r="K35" i="5" s="1"/>
  <c r="E43" i="5"/>
  <c r="K43" i="5" s="1"/>
  <c r="E19" i="14"/>
  <c r="K19" i="14" s="1"/>
  <c r="E20" i="14"/>
  <c r="K20" i="14" s="1"/>
  <c r="E21" i="14"/>
  <c r="K21" i="14" s="1"/>
  <c r="E22" i="14"/>
  <c r="K22" i="14" s="1"/>
  <c r="E24" i="14"/>
  <c r="K24" i="14" s="1"/>
  <c r="E25" i="14"/>
  <c r="K25" i="14" s="1"/>
  <c r="E26" i="14"/>
  <c r="K26" i="14" s="1"/>
  <c r="E27" i="14"/>
  <c r="K27" i="14" s="1"/>
  <c r="E28" i="14"/>
  <c r="K28" i="14" s="1"/>
  <c r="E29" i="14"/>
  <c r="K29" i="14" s="1"/>
  <c r="E30" i="14"/>
  <c r="K30" i="14" s="1"/>
  <c r="E8" i="5"/>
  <c r="K8" i="5" s="1"/>
  <c r="E9" i="5"/>
  <c r="K9" i="5" s="1"/>
  <c r="E139" i="6"/>
  <c r="E76" i="6"/>
  <c r="K76" i="6" s="1"/>
  <c r="E77" i="6"/>
  <c r="K77" i="6" s="1"/>
  <c r="E78" i="6"/>
  <c r="K78" i="6" s="1"/>
  <c r="E79" i="6"/>
  <c r="K79" i="6" s="1"/>
  <c r="E81" i="6"/>
  <c r="K81" i="6" s="1"/>
  <c r="E82" i="6"/>
  <c r="K82" i="6" s="1"/>
  <c r="E83" i="6"/>
  <c r="K83" i="6" s="1"/>
  <c r="E84" i="6"/>
  <c r="K84" i="6" s="1"/>
  <c r="E85" i="6"/>
  <c r="K85" i="6" s="1"/>
  <c r="E86" i="6"/>
  <c r="K86" i="6" s="1"/>
  <c r="E87" i="6"/>
  <c r="K87" i="6" s="1"/>
  <c r="E88" i="6"/>
  <c r="K88" i="6" s="1"/>
  <c r="E89" i="6"/>
  <c r="K89" i="6" s="1"/>
  <c r="E90" i="6"/>
  <c r="K90" i="6" s="1"/>
  <c r="E91" i="6"/>
  <c r="K91" i="6" s="1"/>
  <c r="E92" i="6"/>
  <c r="K92" i="6" s="1"/>
  <c r="E93" i="6"/>
  <c r="K93" i="6" s="1"/>
  <c r="E94" i="6"/>
  <c r="K94" i="6" s="1"/>
  <c r="E95" i="6"/>
  <c r="K95" i="6" s="1"/>
  <c r="E96" i="6"/>
  <c r="K96" i="6" s="1"/>
  <c r="E97" i="6"/>
  <c r="K97" i="6" s="1"/>
  <c r="E98" i="6"/>
  <c r="K98" i="6" s="1"/>
  <c r="E99" i="6"/>
  <c r="K99" i="6" s="1"/>
  <c r="E100" i="6"/>
  <c r="K100" i="6" s="1"/>
  <c r="E101" i="6"/>
  <c r="K101" i="6" s="1"/>
  <c r="E102" i="6"/>
  <c r="K102" i="6" s="1"/>
  <c r="E103" i="6"/>
  <c r="K103" i="6" s="1"/>
  <c r="E104" i="6"/>
  <c r="K104" i="6" s="1"/>
  <c r="E105" i="6"/>
  <c r="K105" i="6" s="1"/>
  <c r="E106" i="6"/>
  <c r="K106" i="6" s="1"/>
  <c r="E107" i="6"/>
  <c r="K107" i="6" s="1"/>
  <c r="E108" i="6"/>
  <c r="K108" i="6" s="1"/>
  <c r="E109" i="6"/>
  <c r="K109" i="6" s="1"/>
  <c r="E110" i="6"/>
  <c r="K110" i="6" s="1"/>
  <c r="E111" i="6"/>
  <c r="K111" i="6" s="1"/>
  <c r="E112" i="6"/>
  <c r="K112" i="6" s="1"/>
  <c r="E113" i="6"/>
  <c r="K113" i="6" s="1"/>
  <c r="E114" i="6"/>
  <c r="K114" i="6" s="1"/>
  <c r="E115" i="6"/>
  <c r="K115" i="6" s="1"/>
  <c r="E116" i="6"/>
  <c r="K116" i="6" s="1"/>
  <c r="E117" i="6"/>
  <c r="K117" i="6" s="1"/>
  <c r="E118" i="6"/>
  <c r="K118" i="6" s="1"/>
  <c r="E119" i="6"/>
  <c r="K119" i="6" s="1"/>
  <c r="E120" i="6"/>
  <c r="K120" i="6" s="1"/>
  <c r="E121" i="6"/>
  <c r="K121" i="6" s="1"/>
  <c r="E122" i="6"/>
  <c r="K122" i="6" s="1"/>
  <c r="E123" i="6"/>
  <c r="K123" i="6" s="1"/>
  <c r="E124" i="6"/>
  <c r="K124" i="6" s="1"/>
  <c r="E125" i="6"/>
  <c r="K125" i="6" s="1"/>
  <c r="E126" i="6"/>
  <c r="K126" i="6" s="1"/>
  <c r="E127" i="6"/>
  <c r="K127" i="6" s="1"/>
  <c r="E128" i="6"/>
  <c r="K128" i="6" s="1"/>
  <c r="E129" i="6"/>
  <c r="K129" i="6" s="1"/>
  <c r="E130" i="6"/>
  <c r="K130" i="6" s="1"/>
  <c r="E131" i="6"/>
  <c r="K131" i="6" s="1"/>
  <c r="E132" i="6"/>
  <c r="K132" i="6" s="1"/>
  <c r="E133" i="6"/>
  <c r="K133" i="6" s="1"/>
  <c r="E134" i="6"/>
  <c r="K134" i="6" s="1"/>
  <c r="E135" i="6"/>
  <c r="K135" i="6" s="1"/>
  <c r="E136" i="6"/>
  <c r="K136" i="6" s="1"/>
  <c r="E44" i="6"/>
  <c r="K44" i="6" s="1"/>
  <c r="E64" i="6"/>
  <c r="E6" i="6"/>
  <c r="K6" i="6" s="1"/>
  <c r="E7" i="6"/>
  <c r="K7" i="6" s="1"/>
  <c r="E8" i="6"/>
  <c r="K8" i="6" s="1"/>
  <c r="E9" i="6"/>
  <c r="K9" i="6" s="1"/>
  <c r="E10" i="6"/>
  <c r="K10" i="6" s="1"/>
  <c r="E11" i="6"/>
  <c r="K11" i="6" s="1"/>
  <c r="E12" i="6"/>
  <c r="K12" i="6" s="1"/>
  <c r="E13" i="6"/>
  <c r="K13" i="6" s="1"/>
  <c r="E14" i="6"/>
  <c r="K14" i="6" s="1"/>
  <c r="E15" i="6"/>
  <c r="K15" i="6" s="1"/>
  <c r="E16" i="6"/>
  <c r="K16" i="6" s="1"/>
  <c r="E17" i="6"/>
  <c r="K17" i="6" s="1"/>
  <c r="E18" i="6"/>
  <c r="K18" i="6" s="1"/>
  <c r="E19" i="6"/>
  <c r="K19" i="6" s="1"/>
  <c r="E20" i="6"/>
  <c r="K20" i="6" s="1"/>
  <c r="E21" i="6"/>
  <c r="K21" i="6" s="1"/>
  <c r="E22" i="6"/>
  <c r="K22" i="6" s="1"/>
  <c r="E23" i="6"/>
  <c r="K23" i="6" s="1"/>
  <c r="E24" i="6"/>
  <c r="K24" i="6" s="1"/>
  <c r="E25" i="6"/>
  <c r="K25" i="6" s="1"/>
  <c r="E26" i="6"/>
  <c r="K26" i="6" s="1"/>
  <c r="E27" i="6"/>
  <c r="K27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0" i="6"/>
  <c r="K40" i="6" s="1"/>
  <c r="E41" i="6"/>
  <c r="K41" i="6" s="1"/>
  <c r="E42" i="6"/>
  <c r="K42" i="6" s="1"/>
  <c r="E43" i="6"/>
  <c r="K43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E53" i="6"/>
  <c r="K53" i="6" s="1"/>
  <c r="E54" i="6"/>
  <c r="K54" i="6" s="1"/>
  <c r="E55" i="6"/>
  <c r="K55" i="6" s="1"/>
  <c r="E56" i="6"/>
  <c r="K56" i="6" s="1"/>
  <c r="E57" i="6"/>
  <c r="K57" i="6" s="1"/>
  <c r="E58" i="6"/>
  <c r="K58" i="6" s="1"/>
  <c r="E59" i="6"/>
  <c r="K59" i="6" s="1"/>
  <c r="E60" i="6"/>
  <c r="K60" i="6" s="1"/>
  <c r="E61" i="6"/>
  <c r="K61" i="6" s="1"/>
  <c r="E5" i="3"/>
  <c r="K5" i="3" s="1"/>
  <c r="E6" i="3"/>
  <c r="K6" i="3" s="1"/>
  <c r="E7" i="3"/>
  <c r="K7" i="3" s="1"/>
  <c r="E8" i="3"/>
  <c r="K8" i="3" s="1"/>
  <c r="E10" i="3"/>
  <c r="K10" i="3" s="1"/>
  <c r="E11" i="3"/>
  <c r="K11" i="3" s="1"/>
  <c r="E12" i="3"/>
  <c r="K12" i="3" s="1"/>
  <c r="E13" i="3"/>
  <c r="K13" i="3" s="1"/>
  <c r="E14" i="3"/>
  <c r="K14" i="3" s="1"/>
  <c r="E15" i="3"/>
  <c r="K15" i="3" s="1"/>
  <c r="E16" i="3"/>
  <c r="K16" i="3" s="1"/>
  <c r="E17" i="3"/>
  <c r="K17" i="3" s="1"/>
  <c r="E18" i="3"/>
  <c r="K18" i="3" s="1"/>
  <c r="E19" i="3"/>
  <c r="K19" i="3" s="1"/>
  <c r="E20" i="3"/>
  <c r="K20" i="3" s="1"/>
  <c r="E21" i="3"/>
  <c r="K21" i="3" s="1"/>
  <c r="E22" i="3"/>
  <c r="K22" i="3" s="1"/>
  <c r="E23" i="3"/>
  <c r="K23" i="3" s="1"/>
  <c r="E24" i="3"/>
  <c r="K24" i="3" s="1"/>
  <c r="E25" i="3"/>
  <c r="K25" i="3" s="1"/>
  <c r="E26" i="3"/>
  <c r="K26" i="3" s="1"/>
  <c r="E27" i="3"/>
  <c r="K27" i="3" s="1"/>
  <c r="E28" i="3"/>
  <c r="K28" i="3" s="1"/>
  <c r="E29" i="3"/>
  <c r="K29" i="3" s="1"/>
  <c r="E30" i="3"/>
  <c r="K30" i="3" s="1"/>
  <c r="E31" i="3"/>
  <c r="K31" i="3" s="1"/>
  <c r="E32" i="3"/>
  <c r="K32" i="3" s="1"/>
  <c r="E33" i="3"/>
  <c r="K33" i="3" s="1"/>
  <c r="E34" i="3"/>
  <c r="K34" i="3" s="1"/>
  <c r="E35" i="3"/>
  <c r="K35" i="3" s="1"/>
  <c r="E36" i="3"/>
  <c r="K36" i="3" s="1"/>
  <c r="E37" i="3"/>
  <c r="K37" i="3" s="1"/>
  <c r="E38" i="3"/>
  <c r="K38" i="3" s="1"/>
  <c r="E39" i="3"/>
  <c r="K39" i="3" s="1"/>
  <c r="E40" i="3"/>
  <c r="K40" i="3" s="1"/>
  <c r="E41" i="3"/>
  <c r="K41" i="3" s="1"/>
  <c r="E42" i="3"/>
  <c r="K42" i="3" s="1"/>
  <c r="E43" i="3"/>
  <c r="K43" i="3" s="1"/>
  <c r="E44" i="3"/>
  <c r="K44" i="3" s="1"/>
  <c r="E45" i="3"/>
  <c r="K45" i="3" s="1"/>
  <c r="E46" i="3"/>
  <c r="K46" i="3" s="1"/>
  <c r="E47" i="3"/>
  <c r="K47" i="3" s="1"/>
  <c r="E48" i="3"/>
  <c r="K48" i="3" s="1"/>
  <c r="E49" i="3"/>
  <c r="K49" i="3" s="1"/>
  <c r="E50" i="3"/>
  <c r="K50" i="3" s="1"/>
  <c r="E51" i="3"/>
  <c r="K51" i="3" s="1"/>
  <c r="E52" i="3"/>
  <c r="K52" i="3" s="1"/>
  <c r="E53" i="3"/>
  <c r="K53" i="3" s="1"/>
  <c r="E54" i="3"/>
  <c r="K54" i="3" s="1"/>
  <c r="E55" i="3"/>
  <c r="K55" i="3" s="1"/>
  <c r="E56" i="3"/>
  <c r="K56" i="3" s="1"/>
  <c r="E57" i="3"/>
  <c r="K57" i="3" s="1"/>
  <c r="E58" i="3"/>
  <c r="K58" i="3" s="1"/>
  <c r="E59" i="3"/>
  <c r="K59" i="3" s="1"/>
  <c r="E60" i="3"/>
  <c r="K60" i="3" s="1"/>
  <c r="E61" i="3"/>
  <c r="K61" i="3" s="1"/>
  <c r="E62" i="3"/>
  <c r="K62" i="3" s="1"/>
  <c r="E63" i="3"/>
  <c r="K63" i="3" s="1"/>
  <c r="E64" i="3"/>
  <c r="K64" i="3" s="1"/>
  <c r="K80" i="2"/>
  <c r="K81" i="2"/>
  <c r="K82" i="2"/>
  <c r="K83" i="2"/>
  <c r="K84" i="2"/>
  <c r="K85" i="2"/>
  <c r="K86" i="2"/>
  <c r="K87" i="2"/>
  <c r="K88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61" i="2"/>
  <c r="K30" i="2"/>
  <c r="K33" i="2"/>
  <c r="K42" i="2"/>
  <c r="K56" i="2"/>
  <c r="E18" i="14"/>
  <c r="K18" i="14" s="1"/>
  <c r="E17" i="14"/>
  <c r="K17" i="14" s="1"/>
  <c r="E16" i="14"/>
  <c r="K16" i="14" s="1"/>
  <c r="E15" i="14"/>
  <c r="K15" i="14" s="1"/>
  <c r="E14" i="14"/>
  <c r="K14" i="14" s="1"/>
  <c r="E13" i="14"/>
  <c r="K13" i="14" s="1"/>
  <c r="E12" i="14"/>
  <c r="K12" i="14" s="1"/>
  <c r="E11" i="14"/>
  <c r="K11" i="14" s="1"/>
  <c r="E10" i="14"/>
  <c r="K10" i="14" s="1"/>
  <c r="E9" i="14"/>
  <c r="K9" i="14" s="1"/>
  <c r="E8" i="14"/>
  <c r="K8" i="14" s="1"/>
  <c r="E7" i="14"/>
  <c r="K7" i="14" s="1"/>
  <c r="E6" i="14"/>
  <c r="K6" i="14" s="1"/>
  <c r="E5" i="14"/>
  <c r="K5" i="14" s="1"/>
  <c r="E13" i="13"/>
  <c r="K13" i="13" s="1"/>
  <c r="E12" i="13"/>
  <c r="K12" i="13" s="1"/>
  <c r="E11" i="13"/>
  <c r="K11" i="13" s="1"/>
  <c r="E10" i="13"/>
  <c r="K10" i="13" s="1"/>
  <c r="E9" i="13"/>
  <c r="K9" i="13" s="1"/>
  <c r="E8" i="13"/>
  <c r="K8" i="13" s="1"/>
  <c r="E7" i="13"/>
  <c r="K7" i="13" s="1"/>
  <c r="E6" i="13"/>
  <c r="K6" i="13" s="1"/>
  <c r="E5" i="13"/>
  <c r="K5" i="13" s="1"/>
  <c r="E19" i="11"/>
  <c r="K19" i="11" s="1"/>
  <c r="E18" i="11"/>
  <c r="K18" i="11" s="1"/>
  <c r="E17" i="11"/>
  <c r="K17" i="11" s="1"/>
  <c r="E15" i="11"/>
  <c r="K15" i="11" s="1"/>
  <c r="E14" i="11"/>
  <c r="K14" i="11" s="1"/>
  <c r="E13" i="11"/>
  <c r="K13" i="11" s="1"/>
  <c r="E12" i="11"/>
  <c r="K12" i="11" s="1"/>
  <c r="E11" i="11"/>
  <c r="K11" i="11" s="1"/>
  <c r="E10" i="11"/>
  <c r="K10" i="11" s="1"/>
  <c r="E9" i="11"/>
  <c r="K9" i="11" s="1"/>
  <c r="E8" i="11"/>
  <c r="K8" i="11" s="1"/>
  <c r="E7" i="11"/>
  <c r="K7" i="11" s="1"/>
  <c r="E6" i="11"/>
  <c r="K6" i="11" s="1"/>
  <c r="E5" i="11"/>
  <c r="K6" i="12" l="1"/>
  <c r="E32" i="12"/>
  <c r="K53" i="20"/>
  <c r="E29" i="18"/>
  <c r="D31" i="18" s="1"/>
  <c r="K25" i="18"/>
  <c r="K47" i="21"/>
  <c r="E21" i="11"/>
  <c r="K5" i="11"/>
  <c r="K139" i="6"/>
  <c r="E52" i="19"/>
  <c r="D54" i="19" s="1"/>
  <c r="J54" i="19" s="1"/>
  <c r="K48" i="19"/>
  <c r="K32" i="27"/>
  <c r="E26" i="17"/>
  <c r="D28" i="17" s="1"/>
  <c r="E28" i="17" s="1"/>
  <c r="K28" i="17" s="1"/>
  <c r="K31" i="16"/>
  <c r="K64" i="6"/>
  <c r="E31" i="14"/>
  <c r="E21" i="13"/>
  <c r="E5" i="10"/>
  <c r="K5" i="10" s="1"/>
  <c r="E6" i="10"/>
  <c r="K6" i="10" s="1"/>
  <c r="E7" i="10"/>
  <c r="K7" i="10" s="1"/>
  <c r="E8" i="10"/>
  <c r="K8" i="10" s="1"/>
  <c r="E9" i="10"/>
  <c r="K9" i="10" s="1"/>
  <c r="E10" i="10"/>
  <c r="K10" i="10" s="1"/>
  <c r="E11" i="10"/>
  <c r="K11" i="10" s="1"/>
  <c r="E12" i="10"/>
  <c r="K12" i="10" s="1"/>
  <c r="E13" i="10"/>
  <c r="K13" i="10" s="1"/>
  <c r="E14" i="10"/>
  <c r="K14" i="10" s="1"/>
  <c r="E15" i="10"/>
  <c r="K15" i="10" s="1"/>
  <c r="E16" i="10"/>
  <c r="K16" i="10" s="1"/>
  <c r="E17" i="10"/>
  <c r="K17" i="10" s="1"/>
  <c r="E18" i="10"/>
  <c r="K18" i="10" s="1"/>
  <c r="E19" i="10"/>
  <c r="K19" i="10" s="1"/>
  <c r="E20" i="10"/>
  <c r="K20" i="10" s="1"/>
  <c r="E21" i="10"/>
  <c r="K21" i="10" s="1"/>
  <c r="E22" i="10"/>
  <c r="K22" i="10" s="1"/>
  <c r="E5" i="9"/>
  <c r="K6" i="8"/>
  <c r="E5" i="7"/>
  <c r="K5" i="7" s="1"/>
  <c r="E75" i="6"/>
  <c r="E5" i="6"/>
  <c r="E78" i="5"/>
  <c r="E131" i="5" s="1"/>
  <c r="E63" i="5"/>
  <c r="K63" i="5" s="1"/>
  <c r="E62" i="5"/>
  <c r="K62" i="5" s="1"/>
  <c r="E61" i="5"/>
  <c r="K61" i="5" s="1"/>
  <c r="E60" i="5"/>
  <c r="K60" i="5" s="1"/>
  <c r="E59" i="5"/>
  <c r="K59" i="5" s="1"/>
  <c r="E58" i="5"/>
  <c r="K58" i="5" s="1"/>
  <c r="E55" i="5"/>
  <c r="K55" i="5" s="1"/>
  <c r="E54" i="5"/>
  <c r="K54" i="5" s="1"/>
  <c r="E53" i="5"/>
  <c r="K53" i="5" s="1"/>
  <c r="E52" i="5"/>
  <c r="K52" i="5" s="1"/>
  <c r="E50" i="5"/>
  <c r="K50" i="5" s="1"/>
  <c r="E49" i="5"/>
  <c r="K49" i="5" s="1"/>
  <c r="E48" i="5"/>
  <c r="K48" i="5" s="1"/>
  <c r="E47" i="5"/>
  <c r="K47" i="5" s="1"/>
  <c r="E46" i="5"/>
  <c r="K46" i="5" s="1"/>
  <c r="E45" i="5"/>
  <c r="K45" i="5" s="1"/>
  <c r="E44" i="5"/>
  <c r="K44" i="5" s="1"/>
  <c r="E42" i="5"/>
  <c r="K42" i="5" s="1"/>
  <c r="E41" i="5"/>
  <c r="K41" i="5" s="1"/>
  <c r="E39" i="5"/>
  <c r="K39" i="5" s="1"/>
  <c r="E38" i="5"/>
  <c r="K38" i="5" s="1"/>
  <c r="E37" i="5"/>
  <c r="K37" i="5" s="1"/>
  <c r="E36" i="5"/>
  <c r="K36" i="5" s="1"/>
  <c r="E33" i="5"/>
  <c r="K33" i="5" s="1"/>
  <c r="E32" i="5"/>
  <c r="K32" i="5" s="1"/>
  <c r="E28" i="5"/>
  <c r="K28" i="5" s="1"/>
  <c r="E27" i="5"/>
  <c r="K27" i="5" s="1"/>
  <c r="E26" i="5"/>
  <c r="K26" i="5" s="1"/>
  <c r="E25" i="5"/>
  <c r="K25" i="5" s="1"/>
  <c r="E24" i="5"/>
  <c r="K24" i="5" s="1"/>
  <c r="E23" i="5"/>
  <c r="K23" i="5" s="1"/>
  <c r="E22" i="5"/>
  <c r="K22" i="5" s="1"/>
  <c r="E21" i="5"/>
  <c r="K21" i="5" s="1"/>
  <c r="E18" i="5"/>
  <c r="K18" i="5" s="1"/>
  <c r="E17" i="5"/>
  <c r="K17" i="5" s="1"/>
  <c r="E16" i="5"/>
  <c r="K16" i="5" s="1"/>
  <c r="E15" i="5"/>
  <c r="K15" i="5" s="1"/>
  <c r="E14" i="5"/>
  <c r="K14" i="5" s="1"/>
  <c r="E12" i="5"/>
  <c r="K12" i="5" s="1"/>
  <c r="E11" i="5"/>
  <c r="K11" i="5" s="1"/>
  <c r="E7" i="5"/>
  <c r="K7" i="5" s="1"/>
  <c r="E6" i="5"/>
  <c r="K6" i="5" s="1"/>
  <c r="E5" i="5"/>
  <c r="K5" i="5" s="1"/>
  <c r="E4" i="5"/>
  <c r="E5" i="4"/>
  <c r="J28" i="17" l="1"/>
  <c r="K34" i="27"/>
  <c r="J34" i="27"/>
  <c r="E79" i="9"/>
  <c r="K5" i="9"/>
  <c r="E35" i="14"/>
  <c r="D37" i="14" s="1"/>
  <c r="K31" i="14"/>
  <c r="E36" i="12"/>
  <c r="D38" i="12" s="1"/>
  <c r="J38" i="12" s="1"/>
  <c r="K32" i="12"/>
  <c r="E54" i="19"/>
  <c r="K54" i="19" s="1"/>
  <c r="K52" i="19"/>
  <c r="E25" i="11"/>
  <c r="D27" i="11" s="1"/>
  <c r="K21" i="11"/>
  <c r="K29" i="18"/>
  <c r="E53" i="7"/>
  <c r="E25" i="13"/>
  <c r="D27" i="13" s="1"/>
  <c r="K21" i="13"/>
  <c r="K54" i="26"/>
  <c r="J140" i="6"/>
  <c r="J141" i="6" s="1"/>
  <c r="K50" i="21"/>
  <c r="J50" i="21"/>
  <c r="K57" i="20"/>
  <c r="K26" i="17"/>
  <c r="K33" i="16"/>
  <c r="J33" i="16"/>
  <c r="E62" i="6"/>
  <c r="K5" i="6"/>
  <c r="E137" i="6"/>
  <c r="K137" i="6" s="1"/>
  <c r="K141" i="6" s="1"/>
  <c r="K75" i="6"/>
  <c r="J66" i="6"/>
  <c r="J65" i="6"/>
  <c r="E67" i="4"/>
  <c r="K5" i="4"/>
  <c r="E23" i="10"/>
  <c r="K4" i="5"/>
  <c r="E64" i="5"/>
  <c r="E65" i="3"/>
  <c r="K65" i="3" s="1"/>
  <c r="E4" i="3"/>
  <c r="K4" i="3" s="1"/>
  <c r="K63" i="2"/>
  <c r="K62" i="2"/>
  <c r="K60" i="2"/>
  <c r="K59" i="2"/>
  <c r="K58" i="2"/>
  <c r="K57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1" i="2"/>
  <c r="K40" i="2"/>
  <c r="K39" i="2"/>
  <c r="K38" i="2"/>
  <c r="K37" i="2"/>
  <c r="K36" i="2"/>
  <c r="K35" i="2"/>
  <c r="K34" i="2"/>
  <c r="K32" i="2"/>
  <c r="K31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E141" i="6" l="1"/>
  <c r="K56" i="26"/>
  <c r="J56" i="26"/>
  <c r="E31" i="18"/>
  <c r="K31" i="18" s="1"/>
  <c r="J31" i="18"/>
  <c r="K60" i="20"/>
  <c r="J60" i="20"/>
  <c r="K41" i="8"/>
  <c r="K37" i="8"/>
  <c r="K25" i="13"/>
  <c r="K35" i="14"/>
  <c r="E27" i="10"/>
  <c r="D29" i="10" s="1"/>
  <c r="J29" i="10" s="1"/>
  <c r="K23" i="10"/>
  <c r="E68" i="5"/>
  <c r="K64" i="5"/>
  <c r="E57" i="7"/>
  <c r="D60" i="7" s="1"/>
  <c r="K53" i="7"/>
  <c r="K25" i="11"/>
  <c r="E38" i="12"/>
  <c r="K38" i="12" s="1"/>
  <c r="K36" i="12"/>
  <c r="E83" i="9"/>
  <c r="D86" i="9" s="1"/>
  <c r="K79" i="9"/>
  <c r="E71" i="4"/>
  <c r="D73" i="4" s="1"/>
  <c r="K67" i="4"/>
  <c r="E66" i="6"/>
  <c r="K62" i="6"/>
  <c r="E135" i="5"/>
  <c r="K64" i="2"/>
  <c r="E138" i="2"/>
  <c r="E142" i="2" s="1"/>
  <c r="F145" i="2" s="1"/>
  <c r="G145" i="2" s="1"/>
  <c r="K79" i="2"/>
  <c r="K138" i="2" s="1"/>
  <c r="E66" i="3"/>
  <c r="E64" i="2"/>
  <c r="D144" i="6" l="1"/>
  <c r="J144" i="6" s="1"/>
  <c r="E70" i="3"/>
  <c r="D73" i="3" s="1"/>
  <c r="K66" i="3"/>
  <c r="E37" i="14"/>
  <c r="K37" i="14" s="1"/>
  <c r="J37" i="14"/>
  <c r="E27" i="13"/>
  <c r="K27" i="13" s="1"/>
  <c r="J27" i="13"/>
  <c r="E27" i="11"/>
  <c r="K27" i="11" s="1"/>
  <c r="J27" i="11"/>
  <c r="E29" i="10"/>
  <c r="K29" i="10" s="1"/>
  <c r="K27" i="10"/>
  <c r="D138" i="5"/>
  <c r="J138" i="5" s="1"/>
  <c r="K135" i="5"/>
  <c r="K83" i="9"/>
  <c r="D70" i="5"/>
  <c r="E70" i="5" s="1"/>
  <c r="K68" i="5"/>
  <c r="K57" i="7"/>
  <c r="K71" i="4"/>
  <c r="K66" i="6"/>
  <c r="E138" i="5"/>
  <c r="K142" i="2"/>
  <c r="J145" i="2" s="1"/>
  <c r="K145" i="2" s="1"/>
  <c r="E68" i="2"/>
  <c r="K70" i="3" l="1"/>
  <c r="E144" i="6"/>
  <c r="K144" i="6" s="1"/>
  <c r="K70" i="5"/>
  <c r="J70" i="5"/>
  <c r="E60" i="7"/>
  <c r="K60" i="7" s="1"/>
  <c r="J60" i="7"/>
  <c r="E86" i="9"/>
  <c r="K86" i="9" s="1"/>
  <c r="J86" i="9"/>
  <c r="J73" i="4"/>
  <c r="E73" i="4"/>
  <c r="K73" i="4" s="1"/>
  <c r="E73" i="3"/>
  <c r="K73" i="3" s="1"/>
  <c r="J73" i="3"/>
  <c r="E69" i="6"/>
  <c r="K69" i="6" s="1"/>
  <c r="J69" i="6"/>
  <c r="K138" i="5"/>
  <c r="K68" i="2"/>
  <c r="J71" i="2" s="1"/>
  <c r="K71" i="2" s="1"/>
  <c r="K78" i="5"/>
  <c r="K131" i="5" s="1"/>
  <c r="K4" i="1"/>
  <c r="K71" i="1" s="1"/>
  <c r="K75" i="1" s="1"/>
  <c r="E71" i="1" l="1"/>
  <c r="E75" i="1" s="1"/>
  <c r="D78" i="1" s="1"/>
  <c r="E78" i="1" l="1"/>
  <c r="J78" i="1"/>
  <c r="K78" i="1" s="1"/>
</calcChain>
</file>

<file path=xl/sharedStrings.xml><?xml version="1.0" encoding="utf-8"?>
<sst xmlns="http://schemas.openxmlformats.org/spreadsheetml/2006/main" count="2313" uniqueCount="351">
  <si>
    <t>SASSO COMERCIO DE PEÇAS E SERVIÇOS PARA VEÍCULOS LTDA ME</t>
  </si>
  <si>
    <t>INSC. EST 255.620.314                  -                     CNPJ 09.587.487/0001-25</t>
  </si>
  <si>
    <t>AV. IRINEU BORNHAUSEN, 236     -     BAIRRO MARTORANO     -     SÃO JOAQUIM    -    SC</t>
  </si>
  <si>
    <t>CEP 88600-000            -          FONE (49) 3233-0036</t>
  </si>
  <si>
    <t>BANCO DO BRASIL  -         AG 0656-4          -           CC 208555-0               DATA 10/07/2017</t>
  </si>
  <si>
    <t>ORÇAMENTO</t>
  </si>
  <si>
    <t>QTDE</t>
  </si>
  <si>
    <t xml:space="preserve">DESCRIÇÃO </t>
  </si>
  <si>
    <t>TOTAL</t>
  </si>
  <si>
    <t>PIVO SUSPENSAO</t>
  </si>
  <si>
    <t>TERMINAL DIREÇÃO</t>
  </si>
  <si>
    <t>TERMINAL BARRA</t>
  </si>
  <si>
    <t xml:space="preserve">BUCHA BANDEJA TRAS </t>
  </si>
  <si>
    <t>ROLAMENTO CUBO DIANT</t>
  </si>
  <si>
    <t>BUCHA BRACO OSCILANTE</t>
  </si>
  <si>
    <t>BUCHA BARRA ESTABILIZADOR</t>
  </si>
  <si>
    <t>REPARO FEIXE MOLAS</t>
  </si>
  <si>
    <t>KIT EMBREAGEM</t>
  </si>
  <si>
    <t>COXIM AMORTECEDOR DIANT</t>
  </si>
  <si>
    <t>COXIM AMORTECEDOR TRAS</t>
  </si>
  <si>
    <t>PASTILHA FREIO</t>
  </si>
  <si>
    <t>PATINS FREIO TR</t>
  </si>
  <si>
    <t>VELA IGNIÇÃO</t>
  </si>
  <si>
    <t>CABO VELA</t>
  </si>
  <si>
    <t>ROLAMENTO TENSOR CORREIA</t>
  </si>
  <si>
    <t>CORREIA COMANDO</t>
  </si>
  <si>
    <t>CORREIA ALTERNADOR</t>
  </si>
  <si>
    <t>ROLAMENTO CORREIA ALTERNADOR</t>
  </si>
  <si>
    <t>CUBO TRAS COM ROLAMENTO</t>
  </si>
  <si>
    <t>MOLA DIANT</t>
  </si>
  <si>
    <t>DISCO FREIO DIANT</t>
  </si>
  <si>
    <t>PALHETA LIMPADOR</t>
  </si>
  <si>
    <t>KIT AMORTECEDOR DIANT</t>
  </si>
  <si>
    <t>BARRA AXIAL</t>
  </si>
  <si>
    <t>AMORTECEDOR DIANT</t>
  </si>
  <si>
    <t>AMORTECEDOR TRAS</t>
  </si>
  <si>
    <t>COXIM DIANT MOTOR</t>
  </si>
  <si>
    <t>COXIM CAMBIO</t>
  </si>
  <si>
    <t>COXIM MOTOR</t>
  </si>
  <si>
    <t>CABO FREIO MAO</t>
  </si>
  <si>
    <t>CABO EMBREAGEM</t>
  </si>
  <si>
    <t>MECANISMO DE DIREÇÃO</t>
  </si>
  <si>
    <t>FLEXIVEL FREIO</t>
  </si>
  <si>
    <t>SILENCIOSO TRAS</t>
  </si>
  <si>
    <t>SILENCIOSO INTERMEDIARIO</t>
  </si>
  <si>
    <t>CILINDRO MESTRE</t>
  </si>
  <si>
    <t>BORRACHA DESCARGA</t>
  </si>
  <si>
    <t>VALVULA TEMOSTATICA</t>
  </si>
  <si>
    <t>BOMBA AGUA</t>
  </si>
  <si>
    <t>KIT COIFA RODA</t>
  </si>
  <si>
    <t>KIT COIFA CAMBIO</t>
  </si>
  <si>
    <t>FEIXE DE MOLAS</t>
  </si>
  <si>
    <t>BANDEJA TRAS</t>
  </si>
  <si>
    <t>TANQUE COMBUSTIVEL</t>
  </si>
  <si>
    <t>FLUIDO FREIO</t>
  </si>
  <si>
    <t>RADIADOR AGUA</t>
  </si>
  <si>
    <t>TAMPA RESERVATÓRIO</t>
  </si>
  <si>
    <t>ABRAÇADEIRA SOBERBA</t>
  </si>
  <si>
    <t>PARAFUSO RODA</t>
  </si>
  <si>
    <t>BOMBA ELETRICA COMBUSTIVEL</t>
  </si>
  <si>
    <t>MANGUEIRA FILTRO AR</t>
  </si>
  <si>
    <t>TOTAL PECAS</t>
  </si>
  <si>
    <t>GEOMETRIA</t>
  </si>
  <si>
    <t>BALANCEAMENTO</t>
  </si>
  <si>
    <t>MAO DE OBRA MECANICA</t>
  </si>
  <si>
    <t>TOTAL MAO DE OBRA</t>
  </si>
  <si>
    <t>ITEM</t>
  </si>
  <si>
    <t>V. UNIT</t>
  </si>
  <si>
    <t>V. TOTAL / CARRO</t>
  </si>
  <si>
    <t>VEÍCULO</t>
  </si>
  <si>
    <t>V. GLOBAL</t>
  </si>
  <si>
    <t>VEÍCULO: UNO FIRE</t>
  </si>
  <si>
    <t>VALOR/ VEÍCULO</t>
  </si>
  <si>
    <t>FILTRO AR</t>
  </si>
  <si>
    <t>FILTRO COMBUSTIVEL</t>
  </si>
  <si>
    <t>VEÍCULO: UNO VIVACE</t>
  </si>
  <si>
    <t>BICO INJETOR</t>
  </si>
  <si>
    <t>REPARO CORPO BORBOLETA</t>
  </si>
  <si>
    <t>BOBINA IGNIÇÃO</t>
  </si>
  <si>
    <t>BUCHA BANDEJA DIANT PARTE DIANT</t>
  </si>
  <si>
    <t>BUCHA BANDEJA DIANT PARTE TRAS</t>
  </si>
  <si>
    <t>CILINDRO RODA</t>
  </si>
  <si>
    <t>REPARO PINÇA FREIO</t>
  </si>
  <si>
    <t>MOLA TRAS</t>
  </si>
  <si>
    <t>TAMPA OLEO</t>
  </si>
  <si>
    <t>VEÍCULO: STRADA</t>
  </si>
  <si>
    <t>BUCHA FEIXE MOLA PARTE DIANT</t>
  </si>
  <si>
    <t>BUCHA FEIXE MOLA PARTE TRASEIRA</t>
  </si>
  <si>
    <t>ROLAMENTO SEMI EIXO</t>
  </si>
  <si>
    <t>VEÍCULO: DOBLO</t>
  </si>
  <si>
    <t>VEÍCULO: GOL GIII/ GIV</t>
  </si>
  <si>
    <t>KIT AMORTECEDOR TRAS</t>
  </si>
  <si>
    <t>LONA FREIO TRAS</t>
  </si>
  <si>
    <t>CAVALETE DISTRBUIDOR</t>
  </si>
  <si>
    <t>TUBO REFRIGERAÇÃO MOTOR</t>
  </si>
  <si>
    <t>COTOVELO VALVULA TERMOSTATICA</t>
  </si>
  <si>
    <t>VEÍCULO: GOL G6</t>
  </si>
  <si>
    <t>VEÍCULO: SAVEIRO</t>
  </si>
  <si>
    <t>VEÍCULO: PARATI</t>
  </si>
  <si>
    <t>VEÍCULO: FIESTA</t>
  </si>
  <si>
    <t>BUCHA BARRA ESTABILIZADORA</t>
  </si>
  <si>
    <t xml:space="preserve">REPARO ESTABILIZADOR </t>
  </si>
  <si>
    <t>OLEO MOTOR</t>
  </si>
  <si>
    <t xml:space="preserve">VEDAÇAO </t>
  </si>
  <si>
    <t>SONDA LAMBDA</t>
  </si>
  <si>
    <t>VEÍCULO: KOMBI</t>
  </si>
  <si>
    <t>BORRACHA TORÇAO</t>
  </si>
  <si>
    <t>PINO CENTRAL</t>
  </si>
  <si>
    <t>JOGO EMBUCHAMENTO</t>
  </si>
  <si>
    <t>RETENTOR CUBO DIANT</t>
  </si>
  <si>
    <t>RETENTOR CUBO TRAS</t>
  </si>
  <si>
    <t>OLEO TRANSMISSÃO</t>
  </si>
  <si>
    <t>FILTRO LUBRIFICANTE</t>
  </si>
  <si>
    <t>JUNTA HOMOCINETICA</t>
  </si>
  <si>
    <t>CABO ACELERADOR</t>
  </si>
  <si>
    <t>VEÍCULO: JUMPER</t>
  </si>
  <si>
    <t>PIVO INFERIOR</t>
  </si>
  <si>
    <t>ROLAMENTO DIANT C/ ABS</t>
  </si>
  <si>
    <t>ROLAMENTO TRAS C/ ABS</t>
  </si>
  <si>
    <t>BUCHA BANDEJA DIANTEIRA</t>
  </si>
  <si>
    <t>AMORTECEDOR TRASEIRO</t>
  </si>
  <si>
    <t>DISCO FREIO DIANTEIRO</t>
  </si>
  <si>
    <t>DISCO FREIO TRASEIRO</t>
  </si>
  <si>
    <t>PASTILHA FREIO DIANT</t>
  </si>
  <si>
    <t>PASTILHA FREIO TRASEIRA</t>
  </si>
  <si>
    <t>REPARO ESTABILIZADOR</t>
  </si>
  <si>
    <t>BIELETA ESTABILIZADOR</t>
  </si>
  <si>
    <t>VEÍCULO: SPIN</t>
  </si>
  <si>
    <t>ROLAMENTO RODA DIANT</t>
  </si>
  <si>
    <t>AMORTECEDOR DIANTEIRO</t>
  </si>
  <si>
    <t>BANDEJA DIANT</t>
  </si>
  <si>
    <t>BIELETA</t>
  </si>
  <si>
    <t>PATINS FREIO</t>
  </si>
  <si>
    <t>PALHETAS LIMPADOR</t>
  </si>
  <si>
    <t>VEÍCULO: MASTER</t>
  </si>
  <si>
    <t>PASTILHA FREIO TRAS</t>
  </si>
  <si>
    <t>ROLAMENTO CUBO TRAS</t>
  </si>
  <si>
    <t>VALVULA TERMOSTATICA</t>
  </si>
  <si>
    <t>VELA AQUECEDORA</t>
  </si>
  <si>
    <t>CILINDRO MESTRE EMBREAGEM</t>
  </si>
  <si>
    <t>KIT JUNTA SUPERIOR CABEÇOTE</t>
  </si>
  <si>
    <t>VEÍCULO: HILUX</t>
  </si>
  <si>
    <t>PIVO SUPERIOR</t>
  </si>
  <si>
    <t>BUCHA BANDEJA SUPERIOR</t>
  </si>
  <si>
    <t>BUCHA BANDEJA INFERIOR</t>
  </si>
  <si>
    <t>BANDEJA SUPERIOR</t>
  </si>
  <si>
    <t>BANDEJA INFERIOR</t>
  </si>
  <si>
    <t>LONA FREIO</t>
  </si>
  <si>
    <t xml:space="preserve">FILTRO LUBRIFICANTE </t>
  </si>
  <si>
    <t>BRACO PITMAN</t>
  </si>
  <si>
    <t>BRACO AUXILIAR</t>
  </si>
  <si>
    <t>PIVO SUSPERIOR</t>
  </si>
  <si>
    <t>ROLAMENTO RODA DIANT INTERNO</t>
  </si>
  <si>
    <t>ROLAMENTO RODA DIANT EXT</t>
  </si>
  <si>
    <t>ROLAMENTO RODA TRAS</t>
  </si>
  <si>
    <t>BUCHA MOLA TRAS</t>
  </si>
  <si>
    <t>CABO FREIO MAO SECUNDARIO</t>
  </si>
  <si>
    <t>CABO FREIO MAO PRIMARIO</t>
  </si>
  <si>
    <t>BOMBA ALIMENTADORA</t>
  </si>
  <si>
    <t>CRUZETA CARDAN</t>
  </si>
  <si>
    <t>VEÍCULO: D20 ANO 88</t>
  </si>
  <si>
    <t>PEDAL ELETRONICO</t>
  </si>
  <si>
    <t>TRIZETA</t>
  </si>
  <si>
    <t>KIT EIXO TRASEIRO</t>
  </si>
  <si>
    <t>MOLA TRASEIRA</t>
  </si>
  <si>
    <t>KIT RODA TRAS</t>
  </si>
  <si>
    <t>BUCHA BANDEJA DIANT</t>
  </si>
  <si>
    <t>VEÍCULO: HB20 1.0 2017</t>
  </si>
  <si>
    <t>FLEXIVEL EMBREAGEM</t>
  </si>
  <si>
    <t>BORRACHA AMORTECEDOR</t>
  </si>
  <si>
    <t xml:space="preserve">RESERVATORIO AGUA </t>
  </si>
  <si>
    <t>TRAMBULADOR ALAVANCA</t>
  </si>
  <si>
    <t>AMORTECEDOR DIREÇÃO</t>
  </si>
  <si>
    <t>FACÃO</t>
  </si>
  <si>
    <t>CANO MESTRE</t>
  </si>
  <si>
    <t>BATENTE SUSPENSÃO</t>
  </si>
  <si>
    <t>JUNTA ESCAPAMENTO</t>
  </si>
  <si>
    <t>BARRA DIREÇÃO FIXA</t>
  </si>
  <si>
    <t>POLIA ALTERNADOR</t>
  </si>
  <si>
    <t>RESPIRO MOTOR</t>
  </si>
  <si>
    <t>ANTICHAMA</t>
  </si>
  <si>
    <t>INTERRUPTOR OLEO</t>
  </si>
  <si>
    <t>CABO VELOCÍMETRO</t>
  </si>
  <si>
    <t>SENSOR ROTAÇÃO</t>
  </si>
  <si>
    <t>CORREIA MULTI V</t>
  </si>
  <si>
    <t>VEÍCULO: PALIO FIRE E SIENA</t>
  </si>
  <si>
    <t>CILINDRO MESTRE FREIO</t>
  </si>
  <si>
    <t>SENSOR TEMPERATURA</t>
  </si>
  <si>
    <t>VEÍCULO: RANGER</t>
  </si>
  <si>
    <t>PASTILHA DE FREIO</t>
  </si>
  <si>
    <t>LONA DE FREIO</t>
  </si>
  <si>
    <t>DISCO FREIO</t>
  </si>
  <si>
    <t>TERMINAL DIREÇAO</t>
  </si>
  <si>
    <t>BUCHA MOLA TR</t>
  </si>
  <si>
    <t>ROLAMENTO CUBO DT</t>
  </si>
  <si>
    <t>KIT RODA TR</t>
  </si>
  <si>
    <t>PANELA DE FREIO TR</t>
  </si>
  <si>
    <t xml:space="preserve">CILINDRO MESTRE EMBREAGEM </t>
  </si>
  <si>
    <t>CILINDRO AUXILIAR EMBREAGEM</t>
  </si>
  <si>
    <t>FLUIDO DE FREIO</t>
  </si>
  <si>
    <t>VEÍCULO: FRONTIER</t>
  </si>
  <si>
    <t xml:space="preserve">CILINDRO RODA </t>
  </si>
  <si>
    <t>BUCHA BANDEJA DT INFERIOR</t>
  </si>
  <si>
    <t>BUCHA BANDEJA DT SUPERIOR</t>
  </si>
  <si>
    <t>TERMINAL DE DIREÇAO</t>
  </si>
  <si>
    <t>VEÍCULO: TRANSIT</t>
  </si>
  <si>
    <t>AMORTECEDOR DT</t>
  </si>
  <si>
    <t>AMORTECEDOR TR</t>
  </si>
  <si>
    <t>VEÍCULO: BLAZER</t>
  </si>
  <si>
    <t xml:space="preserve">PIVO INFERIOR </t>
  </si>
  <si>
    <t xml:space="preserve">PIVO SUPERIOR </t>
  </si>
  <si>
    <t>KIT ESTABILIZADOR</t>
  </si>
  <si>
    <t>VELA IGNIÇAO</t>
  </si>
  <si>
    <t>ROLAMENTO TENSOR</t>
  </si>
  <si>
    <t>VEÍCULO: LOGAN</t>
  </si>
  <si>
    <t>VEÍCULO: CELTA</t>
  </si>
  <si>
    <t>BUCHA MOLA DIANT</t>
  </si>
  <si>
    <t>VEÍCULO: KANGOO</t>
  </si>
  <si>
    <t>COXIM CAMBIO INFERIOR</t>
  </si>
  <si>
    <t>COXIM CAMBIO SUPERIOR</t>
  </si>
  <si>
    <t>COXIM DIANTEIRO MOTOR</t>
  </si>
  <si>
    <t>ROLAMENTO CUBO DIANTEIRO</t>
  </si>
  <si>
    <t>SEMI EIXO ESQUERDO</t>
  </si>
  <si>
    <t>SEMI EIXO DIREITO</t>
  </si>
  <si>
    <t>BUCHA BANDEJA</t>
  </si>
  <si>
    <t>SAPATA FREIO</t>
  </si>
  <si>
    <t>SILENCIOSO TRASEIRO</t>
  </si>
  <si>
    <t>CABO VELAS</t>
  </si>
  <si>
    <t>BOMBA COMBUSTIVEL</t>
  </si>
  <si>
    <t>SUPORTE BARRA TENSORA</t>
  </si>
  <si>
    <t>CILINDRO RODA TRAS</t>
  </si>
  <si>
    <t>BUCHA EIXO TRAS</t>
  </si>
  <si>
    <t>CUBO RODA TRAS</t>
  </si>
  <si>
    <t>VEÍCULO: MONTANA</t>
  </si>
  <si>
    <t>TERMINAL DIREÇÃO INTERNO</t>
  </si>
  <si>
    <t>TERMINAL DIREÇÃO EXTERNO</t>
  </si>
  <si>
    <t>BRAÇO PITMAN</t>
  </si>
  <si>
    <t>BRAÇO INTERMEDIARIO</t>
  </si>
  <si>
    <t>KIT ROLAMENTO RODA DIANT</t>
  </si>
  <si>
    <t>KIT ROLAMENTO RODA TRAS</t>
  </si>
  <si>
    <t>BUCHA MOLA MESTRE TRAS</t>
  </si>
  <si>
    <t>FILTRO COMBUSTÍVEL</t>
  </si>
  <si>
    <t>CABOS DE VELA</t>
  </si>
  <si>
    <t xml:space="preserve">JUNTA TAMPA VALVULA </t>
  </si>
  <si>
    <t>BATENTE SUSPENSAO DIANT</t>
  </si>
  <si>
    <t>PASTILHA FRIO DIANT</t>
  </si>
  <si>
    <t>CORREIA</t>
  </si>
  <si>
    <t>OLEO FREIO</t>
  </si>
  <si>
    <t>PALIO (MBR7925, DQJ1783,QHI8103),SIENA (MLW7425)</t>
  </si>
  <si>
    <t>UNO VIVACE (MLN8182)</t>
  </si>
  <si>
    <t>VEÍCULO: PALIO WEEKEND E GRAN SIENA</t>
  </si>
  <si>
    <t>STRADA (MID4023)</t>
  </si>
  <si>
    <t>DOBLO (MIW8154, MID4053, QHI8083)</t>
  </si>
  <si>
    <t>GOL (MJV2575, QIF4572, MLG6475)</t>
  </si>
  <si>
    <t>PARATI (MHC8804)</t>
  </si>
  <si>
    <t>SAVEIRO (QHY4186, MHY5273)</t>
  </si>
  <si>
    <t>KOMBI (MLW7151, MLW7021, MKG7275)</t>
  </si>
  <si>
    <t>RANGER (MGA2253)</t>
  </si>
  <si>
    <t>CAMBAGEM</t>
  </si>
  <si>
    <t>BIELETA ESTABLIZADOR</t>
  </si>
  <si>
    <t>ATUADOR EMBREAGEM</t>
  </si>
  <si>
    <t>LOGAN (MLQ1335, MLP3265)</t>
  </si>
  <si>
    <t>BUCHA QUADRO AGREGADO PARTE DIANT</t>
  </si>
  <si>
    <t>BUCHA QUADRO AGREGADO PARTE TRAS</t>
  </si>
  <si>
    <t>KIT CORREIA COMANDO E TENSOR</t>
  </si>
  <si>
    <t xml:space="preserve">HB20 </t>
  </si>
  <si>
    <t>JUMPER (QHV0521)</t>
  </si>
  <si>
    <t xml:space="preserve">SPIN </t>
  </si>
  <si>
    <t>MASTER (MDM2869)</t>
  </si>
  <si>
    <t>BANDEJA</t>
  </si>
  <si>
    <t>HILUX (MEA9051)</t>
  </si>
  <si>
    <t>D20 (LWS6465)</t>
  </si>
  <si>
    <t>FRONTIER (JGH5882)</t>
  </si>
  <si>
    <t>TRANSIT (MGU3686)</t>
  </si>
  <si>
    <t>BLAZER (MGR3841, MHJ4504)</t>
  </si>
  <si>
    <t>CELTA (MCN1426), CORSA (CYU9314)</t>
  </si>
  <si>
    <t>KANGOO (QHG5363)</t>
  </si>
  <si>
    <t xml:space="preserve">VEÍCULO: SCENIC </t>
  </si>
  <si>
    <t xml:space="preserve">BUCHA BANDEJA </t>
  </si>
  <si>
    <t>SCENIC</t>
  </si>
  <si>
    <t>VEÍCULO: UP</t>
  </si>
  <si>
    <t>UP</t>
  </si>
  <si>
    <t>VEÍCULO: ONIX</t>
  </si>
  <si>
    <t>VEÍCULO: CELER</t>
  </si>
  <si>
    <t>CELER</t>
  </si>
  <si>
    <t>CUBO TRAS</t>
  </si>
  <si>
    <t>ONIX (QIF3375)</t>
  </si>
  <si>
    <t>FIESTA (MLM4120, MKM7491, MKM7501, MLL1640)</t>
  </si>
  <si>
    <t>GOL G6 (MLE0416, MLT7005, QIB2359)</t>
  </si>
  <si>
    <t>VL. GLOBAL</t>
  </si>
  <si>
    <t>MECANICA SASSO</t>
  </si>
  <si>
    <t>MECANICA TRUCKCAR</t>
  </si>
  <si>
    <t>RE COSTA 7 CIA LTDA</t>
  </si>
  <si>
    <t>MECÂNICA SASSO</t>
  </si>
  <si>
    <t>RN COSTA &amp;CIA LTDA</t>
  </si>
  <si>
    <t>RN COSTA 7 CIA LTDA</t>
  </si>
  <si>
    <t>VALOR MÉDIO/ VEÍCULO</t>
  </si>
  <si>
    <t>VL. MÉDIO GLOBAL</t>
  </si>
  <si>
    <t xml:space="preserve">VLR UNIT. MÉDIO </t>
  </si>
  <si>
    <t>V. TOTAL / PEÇAS</t>
  </si>
  <si>
    <t>VALOR MÉDIO</t>
  </si>
  <si>
    <t>VLR/HORA</t>
  </si>
  <si>
    <t xml:space="preserve">MAO DE OBRA MECANICA </t>
  </si>
  <si>
    <t>MAO DE OBRA MECANICA/VEÍCULO</t>
  </si>
  <si>
    <t>MAO DE OBRA MECANICA - / VEÍCULO</t>
  </si>
  <si>
    <t>TOTAL  MANUTENÇÃO POR VEÍCULO</t>
  </si>
  <si>
    <t xml:space="preserve"> </t>
  </si>
  <si>
    <t>V. TOTAL</t>
  </si>
  <si>
    <t>V MÉDIO GLOBAL</t>
  </si>
  <si>
    <t>PREÇO MÉDIO</t>
  </si>
  <si>
    <t>V.MÉD UNIT</t>
  </si>
  <si>
    <t>V. MED TOTAL</t>
  </si>
  <si>
    <t xml:space="preserve">                                                        </t>
  </si>
  <si>
    <t>,</t>
  </si>
  <si>
    <r>
      <t xml:space="preserve">UNO FIRE </t>
    </r>
    <r>
      <rPr>
        <sz val="10"/>
        <color rgb="FFFF0000"/>
        <rFont val="Arial"/>
        <family val="2"/>
      </rPr>
      <t>(MGH2045</t>
    </r>
    <r>
      <rPr>
        <sz val="10"/>
        <rFont val="Arial"/>
        <family val="2"/>
      </rPr>
      <t xml:space="preserve">, </t>
    </r>
    <r>
      <rPr>
        <sz val="10"/>
        <color rgb="FFFF0000"/>
        <rFont val="Arial"/>
        <family val="2"/>
      </rPr>
      <t>MFB2828</t>
    </r>
    <r>
      <rPr>
        <sz val="10"/>
        <rFont val="Arial"/>
        <family val="2"/>
      </rPr>
      <t>,</t>
    </r>
    <r>
      <rPr>
        <sz val="10"/>
        <color rgb="FFFF0000"/>
        <rFont val="Arial"/>
        <family val="2"/>
      </rPr>
      <t xml:space="preserve"> MFB2698)</t>
    </r>
  </si>
  <si>
    <t>PALIO WK (MLL3127, MLL3727, MFB2698, MLJ7817, QHB6595, MLO3804), GRAN SIENA (QHI8153)</t>
  </si>
  <si>
    <t>V. TOTAL / MÉDIO</t>
  </si>
  <si>
    <t>-</t>
  </si>
  <si>
    <t/>
  </si>
  <si>
    <t>Pneu Traseiro METZELER 120/80- 18M/C 62S Endu3R</t>
  </si>
  <si>
    <t>Pneu Dianteiro METZELER 90/90- 21M/C 54S Endu3F</t>
  </si>
  <si>
    <t>Troca de Óleo</t>
  </si>
  <si>
    <t>Bateria</t>
  </si>
  <si>
    <t>Kit Transmissão (Coroa, Corrente e Pinhão)</t>
  </si>
  <si>
    <t>Pastilha de freio dianteiro</t>
  </si>
  <si>
    <t>Pastilha de freio Traseiro</t>
  </si>
  <si>
    <t>Vela Ignição</t>
  </si>
  <si>
    <t>Filtro de Ar</t>
  </si>
  <si>
    <t xml:space="preserve">junta do cilindro </t>
  </si>
  <si>
    <t>retentor de vávula</t>
  </si>
  <si>
    <t>carcaça filtro de ar</t>
  </si>
  <si>
    <t>rolamento agulha balança</t>
  </si>
  <si>
    <t>bucha garfo traseiro</t>
  </si>
  <si>
    <t xml:space="preserve">corrente comando </t>
  </si>
  <si>
    <t>engrenagem dupla cambio</t>
  </si>
  <si>
    <t>filtro de óleo</t>
  </si>
  <si>
    <t>tampa de filtro de ar</t>
  </si>
  <si>
    <t>engrenagem secundária quarta marcha</t>
  </si>
  <si>
    <t>cabeçote</t>
  </si>
  <si>
    <t>cilindro interno garfo</t>
  </si>
  <si>
    <t>espaçador eixo roda traseira</t>
  </si>
  <si>
    <t>MEGAMOTOS ONLINE</t>
  </si>
  <si>
    <t>V. TOTAL / MOTO</t>
  </si>
  <si>
    <t>vela de ignição</t>
  </si>
  <si>
    <t>cabo de embreagem</t>
  </si>
  <si>
    <t>embreagem</t>
  </si>
  <si>
    <t>pistão e comando de válvula</t>
  </si>
  <si>
    <t>disco de freio</t>
  </si>
  <si>
    <t>pastilha de freio</t>
  </si>
  <si>
    <t>Moto honda XR 250 - 2005/2005 e honda 2012</t>
  </si>
  <si>
    <t>shopcpmeta.com.br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</si>
</sst>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_-;\-* #,##0.0_-;_-* &quot;-&quot;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double">
        <color rgb="FFFF0000"/>
      </top>
      <bottom style="thin">
        <color auto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double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uble">
        <color rgb="FFFF0000"/>
      </left>
      <right style="thin">
        <color theme="1"/>
      </right>
      <top style="double">
        <color rgb="FFFF0000"/>
      </top>
      <bottom style="thin">
        <color theme="1"/>
      </bottom>
      <diagonal/>
    </border>
    <border>
      <left style="thin">
        <color theme="1"/>
      </left>
      <right style="double">
        <color rgb="FFFF0000"/>
      </right>
      <top style="double">
        <color rgb="FFFF0000"/>
      </top>
      <bottom style="thin">
        <color theme="1"/>
      </bottom>
      <diagonal/>
    </border>
    <border>
      <left style="double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rgb="FFFF0000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double">
        <color rgb="FFFF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auto="1"/>
      </left>
      <right/>
      <top style="double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rgb="FFFF0000"/>
      </top>
      <bottom style="thin">
        <color auto="1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/>
      <diagonal/>
    </border>
    <border>
      <left style="double">
        <color rgb="FFFF0000"/>
      </left>
      <right style="thin">
        <color auto="1"/>
      </right>
      <top/>
      <bottom style="thin">
        <color auto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auto="1"/>
      </right>
      <top/>
      <bottom/>
      <diagonal/>
    </border>
    <border>
      <left style="double">
        <color rgb="FFFF0000"/>
      </left>
      <right style="thin">
        <color auto="1"/>
      </right>
      <top style="double">
        <color rgb="FFFF0000"/>
      </top>
      <bottom style="medium">
        <color rgb="FFFF0000"/>
      </bottom>
      <diagonal/>
    </border>
    <border>
      <left style="thin">
        <color auto="1"/>
      </left>
      <right style="double">
        <color rgb="FFFF0000"/>
      </right>
      <top style="double">
        <color rgb="FFFF0000"/>
      </top>
      <bottom style="medium">
        <color rgb="FFFF0000"/>
      </bottom>
      <diagonal/>
    </border>
    <border>
      <left style="double">
        <color rgb="FFFF0000"/>
      </left>
      <right/>
      <top style="double">
        <color rgb="FFFF0000"/>
      </top>
      <bottom style="medium">
        <color rgb="FFFF0000"/>
      </bottom>
      <diagonal/>
    </border>
    <border>
      <left style="double">
        <color rgb="FFFF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FF0000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auto="1"/>
      </top>
      <bottom style="double">
        <color rgb="FFFF0000"/>
      </bottom>
      <diagonal/>
    </border>
    <border>
      <left style="double">
        <color rgb="FFFF0000"/>
      </left>
      <right/>
      <top style="medium">
        <color rgb="FF000000"/>
      </top>
      <bottom/>
      <diagonal/>
    </border>
    <border>
      <left style="double">
        <color rgb="FFFF0000"/>
      </left>
      <right/>
      <top style="double">
        <color rgb="FFFF0000"/>
      </top>
      <bottom style="thin">
        <color auto="1"/>
      </bottom>
      <diagonal/>
    </border>
    <border>
      <left/>
      <right style="double">
        <color rgb="FFFF0000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rgb="FFFF0000"/>
      </top>
      <bottom/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medium">
        <color rgb="FF000000"/>
      </top>
      <bottom style="double">
        <color rgb="FFFF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double">
        <color rgb="FFFF0000"/>
      </top>
      <bottom/>
      <diagonal/>
    </border>
    <border>
      <left/>
      <right style="thin">
        <color auto="1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/>
      <top style="thin">
        <color auto="1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medium">
        <color indexed="64"/>
      </bottom>
      <diagonal/>
    </border>
    <border>
      <left/>
      <right style="double">
        <color rgb="FFFF0000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double">
        <color rgb="FFFF0000"/>
      </left>
      <right style="thin">
        <color auto="1"/>
      </right>
      <top style="double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rgb="FFFF0000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FF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double">
        <color rgb="FFFF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double">
        <color rgb="FFFF0000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4" fontId="4" fillId="0" borderId="0" applyFon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91">
    <xf numFmtId="0" fontId="0" fillId="0" borderId="0" xfId="0"/>
    <xf numFmtId="0" fontId="2" fillId="0" borderId="8" xfId="1" applyFont="1" applyBorder="1"/>
    <xf numFmtId="0" fontId="2" fillId="0" borderId="9" xfId="1" applyFont="1" applyBorder="1" applyAlignment="1">
      <alignment horizontal="right"/>
    </xf>
    <xf numFmtId="0" fontId="2" fillId="0" borderId="9" xfId="1" applyFont="1" applyBorder="1"/>
    <xf numFmtId="0" fontId="2" fillId="0" borderId="12" xfId="1" applyFont="1" applyBorder="1"/>
    <xf numFmtId="0" fontId="2" fillId="0" borderId="0" xfId="1" applyFont="1" applyBorder="1"/>
    <xf numFmtId="0" fontId="2" fillId="0" borderId="2" xfId="1" applyFont="1" applyBorder="1"/>
    <xf numFmtId="0" fontId="2" fillId="0" borderId="9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26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3" fillId="0" borderId="9" xfId="1" applyFont="1" applyBorder="1" applyAlignment="1">
      <alignment horizontal="right"/>
    </xf>
    <xf numFmtId="0" fontId="3" fillId="0" borderId="9" xfId="1" applyFont="1" applyBorder="1" applyAlignment="1">
      <alignment horizontal="center"/>
    </xf>
    <xf numFmtId="0" fontId="5" fillId="0" borderId="9" xfId="1" applyFont="1" applyBorder="1" applyAlignment="1">
      <alignment horizontal="right"/>
    </xf>
    <xf numFmtId="0" fontId="0" fillId="0" borderId="0" xfId="0" applyBorder="1"/>
    <xf numFmtId="0" fontId="2" fillId="0" borderId="31" xfId="1" applyFont="1" applyBorder="1" applyAlignment="1">
      <alignment horizontal="right"/>
    </xf>
    <xf numFmtId="0" fontId="2" fillId="0" borderId="11" xfId="1" applyFont="1" applyBorder="1"/>
    <xf numFmtId="0" fontId="3" fillId="0" borderId="32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2" fillId="0" borderId="6" xfId="1" applyFont="1" applyBorder="1" applyAlignment="1">
      <alignment horizontal="right"/>
    </xf>
    <xf numFmtId="0" fontId="3" fillId="0" borderId="22" xfId="1" applyFont="1" applyBorder="1" applyAlignment="1">
      <alignment horizontal="left"/>
    </xf>
    <xf numFmtId="0" fontId="2" fillId="0" borderId="23" xfId="1" applyFont="1" applyBorder="1" applyAlignment="1">
      <alignment horizontal="left"/>
    </xf>
    <xf numFmtId="0" fontId="2" fillId="0" borderId="23" xfId="1" applyFont="1" applyBorder="1" applyAlignment="1">
      <alignment horizontal="center"/>
    </xf>
    <xf numFmtId="0" fontId="3" fillId="0" borderId="25" xfId="1" applyFont="1" applyBorder="1" applyAlignment="1">
      <alignment horizontal="left"/>
    </xf>
    <xf numFmtId="0" fontId="2" fillId="0" borderId="25" xfId="1" applyFont="1" applyBorder="1" applyAlignment="1">
      <alignment horizontal="left"/>
    </xf>
    <xf numFmtId="0" fontId="0" fillId="0" borderId="0" xfId="0" applyAlignment="1">
      <alignment wrapText="1"/>
    </xf>
    <xf numFmtId="0" fontId="2" fillId="0" borderId="2" xfId="1" applyFont="1" applyBorder="1" applyAlignment="1">
      <alignment horizontal="left"/>
    </xf>
    <xf numFmtId="43" fontId="0" fillId="0" borderId="0" xfId="0" applyNumberFormat="1"/>
    <xf numFmtId="43" fontId="0" fillId="0" borderId="43" xfId="0" applyNumberFormat="1" applyBorder="1"/>
    <xf numFmtId="43" fontId="0" fillId="0" borderId="44" xfId="0" applyNumberFormat="1" applyBorder="1"/>
    <xf numFmtId="43" fontId="0" fillId="0" borderId="45" xfId="0" applyNumberFormat="1" applyBorder="1"/>
    <xf numFmtId="43" fontId="0" fillId="0" borderId="40" xfId="0" applyNumberFormat="1" applyBorder="1"/>
    <xf numFmtId="43" fontId="2" fillId="0" borderId="45" xfId="1" applyNumberFormat="1" applyFont="1" applyBorder="1" applyAlignment="1">
      <alignment horizontal="center" vertical="center" wrapText="1"/>
    </xf>
    <xf numFmtId="43" fontId="2" fillId="0" borderId="40" xfId="1" applyNumberFormat="1" applyFont="1" applyBorder="1" applyAlignment="1">
      <alignment horizontal="center" vertical="center" wrapText="1"/>
    </xf>
    <xf numFmtId="43" fontId="2" fillId="0" borderId="47" xfId="1" applyNumberFormat="1" applyFont="1" applyBorder="1" applyAlignment="1">
      <alignment horizontal="center"/>
    </xf>
    <xf numFmtId="43" fontId="0" fillId="0" borderId="46" xfId="0" applyNumberFormat="1" applyBorder="1"/>
    <xf numFmtId="43" fontId="0" fillId="0" borderId="47" xfId="0" applyNumberFormat="1" applyBorder="1"/>
    <xf numFmtId="0" fontId="2" fillId="0" borderId="1" xfId="1" applyFont="1" applyBorder="1" applyAlignment="1">
      <alignment horizontal="center"/>
    </xf>
    <xf numFmtId="0" fontId="2" fillId="0" borderId="48" xfId="1" applyFont="1" applyBorder="1" applyAlignment="1">
      <alignment horizontal="center"/>
    </xf>
    <xf numFmtId="43" fontId="2" fillId="0" borderId="42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/>
    </xf>
    <xf numFmtId="0" fontId="0" fillId="0" borderId="0" xfId="0" applyAlignment="1"/>
    <xf numFmtId="0" fontId="2" fillId="0" borderId="56" xfId="1" applyFont="1" applyBorder="1" applyAlignment="1">
      <alignment horizontal="center"/>
    </xf>
    <xf numFmtId="0" fontId="3" fillId="0" borderId="22" xfId="1" applyFont="1" applyBorder="1" applyAlignment="1"/>
    <xf numFmtId="0" fontId="2" fillId="0" borderId="22" xfId="1" applyFont="1" applyBorder="1" applyAlignment="1"/>
    <xf numFmtId="0" fontId="2" fillId="0" borderId="30" xfId="1" applyFont="1" applyBorder="1" applyAlignment="1">
      <alignment horizontal="left"/>
    </xf>
    <xf numFmtId="0" fontId="2" fillId="0" borderId="56" xfId="1" applyFont="1" applyBorder="1" applyAlignment="1">
      <alignment horizontal="left"/>
    </xf>
    <xf numFmtId="43" fontId="2" fillId="0" borderId="43" xfId="1" applyNumberFormat="1" applyFont="1" applyBorder="1" applyAlignment="1">
      <alignment horizontal="left" vertical="top"/>
    </xf>
    <xf numFmtId="43" fontId="0" fillId="0" borderId="44" xfId="0" applyNumberFormat="1" applyBorder="1" applyAlignment="1">
      <alignment horizontal="left" vertical="top"/>
    </xf>
    <xf numFmtId="2" fontId="2" fillId="0" borderId="46" xfId="1" applyNumberFormat="1" applyFont="1" applyBorder="1" applyAlignment="1">
      <alignment horizontal="center"/>
    </xf>
    <xf numFmtId="43" fontId="2" fillId="0" borderId="40" xfId="1" applyNumberFormat="1" applyFont="1" applyBorder="1" applyAlignment="1">
      <alignment horizontal="center"/>
    </xf>
    <xf numFmtId="43" fontId="2" fillId="0" borderId="25" xfId="1" applyNumberFormat="1" applyFont="1" applyBorder="1" applyAlignment="1">
      <alignment horizontal="center"/>
    </xf>
    <xf numFmtId="43" fontId="2" fillId="0" borderId="45" xfId="1" applyNumberFormat="1" applyFont="1" applyBorder="1" applyAlignment="1">
      <alignment horizontal="left"/>
    </xf>
    <xf numFmtId="43" fontId="0" fillId="0" borderId="45" xfId="0" applyNumberFormat="1" applyBorder="1" applyAlignment="1"/>
    <xf numFmtId="43" fontId="2" fillId="0" borderId="45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8" fillId="0" borderId="0" xfId="0" applyFont="1"/>
    <xf numFmtId="43" fontId="2" fillId="0" borderId="35" xfId="1" applyNumberFormat="1" applyFont="1" applyBorder="1" applyAlignment="1">
      <alignment horizontal="center"/>
    </xf>
    <xf numFmtId="43" fontId="0" fillId="0" borderId="35" xfId="0" applyNumberFormat="1" applyBorder="1"/>
    <xf numFmtId="0" fontId="2" fillId="0" borderId="6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2" fillId="0" borderId="23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Font="1" applyAlignment="1"/>
    <xf numFmtId="0" fontId="2" fillId="0" borderId="23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3" fillId="0" borderId="25" xfId="1" applyFont="1" applyBorder="1" applyAlignment="1">
      <alignment horizontal="left"/>
    </xf>
    <xf numFmtId="0" fontId="2" fillId="0" borderId="2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2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/>
    <xf numFmtId="0" fontId="2" fillId="0" borderId="6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right"/>
    </xf>
    <xf numFmtId="0" fontId="2" fillId="0" borderId="2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2" xfId="3" applyFont="1" applyBorder="1" applyAlignment="1">
      <alignment horizontal="left"/>
    </xf>
    <xf numFmtId="0" fontId="3" fillId="0" borderId="6" xfId="3" applyFont="1" applyBorder="1" applyAlignment="1">
      <alignment horizontal="left"/>
    </xf>
    <xf numFmtId="0" fontId="5" fillId="0" borderId="6" xfId="1" applyFont="1" applyBorder="1" applyAlignment="1">
      <alignment horizontal="left"/>
    </xf>
    <xf numFmtId="43" fontId="0" fillId="0" borderId="43" xfId="0" applyNumberFormat="1" applyBorder="1" applyAlignment="1"/>
    <xf numFmtId="43" fontId="0" fillId="0" borderId="44" xfId="0" applyNumberFormat="1" applyBorder="1" applyAlignment="1"/>
    <xf numFmtId="43" fontId="2" fillId="0" borderId="58" xfId="1" applyNumberFormat="1" applyFont="1" applyBorder="1" applyAlignment="1">
      <alignment horizontal="center" vertical="center" wrapText="1"/>
    </xf>
    <xf numFmtId="43" fontId="0" fillId="0" borderId="59" xfId="0" applyNumberFormat="1" applyBorder="1"/>
    <xf numFmtId="43" fontId="0" fillId="0" borderId="58" xfId="0" applyNumberFormat="1" applyBorder="1"/>
    <xf numFmtId="43" fontId="2" fillId="0" borderId="58" xfId="1" applyNumberFormat="1" applyFont="1" applyBorder="1" applyAlignment="1">
      <alignment horizontal="center"/>
    </xf>
    <xf numFmtId="43" fontId="0" fillId="0" borderId="36" xfId="0" applyNumberFormat="1" applyBorder="1"/>
    <xf numFmtId="43" fontId="0" fillId="0" borderId="57" xfId="0" applyNumberFormat="1" applyBorder="1"/>
    <xf numFmtId="43" fontId="0" fillId="0" borderId="42" xfId="0" applyNumberFormat="1" applyBorder="1"/>
    <xf numFmtId="0" fontId="0" fillId="0" borderId="0" xfId="0" applyAlignment="1">
      <alignment vertical="center"/>
    </xf>
    <xf numFmtId="0" fontId="3" fillId="0" borderId="6" xfId="1" applyFont="1" applyBorder="1" applyAlignment="1">
      <alignment horizontal="left"/>
    </xf>
    <xf numFmtId="0" fontId="2" fillId="0" borderId="6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2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22" xfId="1" applyFont="1" applyBorder="1" applyAlignment="1">
      <alignment horizontal="left"/>
    </xf>
    <xf numFmtId="0" fontId="2" fillId="0" borderId="23" xfId="1" applyFont="1" applyBorder="1" applyAlignment="1">
      <alignment horizontal="left"/>
    </xf>
    <xf numFmtId="0" fontId="2" fillId="0" borderId="23" xfId="1" applyFont="1" applyBorder="1" applyAlignment="1">
      <alignment horizontal="center"/>
    </xf>
    <xf numFmtId="0" fontId="2" fillId="0" borderId="15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6" xfId="1" applyFont="1" applyBorder="1" applyAlignment="1">
      <alignment horizontal="right"/>
    </xf>
    <xf numFmtId="0" fontId="5" fillId="0" borderId="6" xfId="1" applyFont="1" applyBorder="1" applyAlignment="1">
      <alignment horizontal="left"/>
    </xf>
    <xf numFmtId="0" fontId="2" fillId="0" borderId="30" xfId="1" applyFont="1" applyBorder="1" applyAlignment="1">
      <alignment horizontal="right"/>
    </xf>
    <xf numFmtId="43" fontId="0" fillId="0" borderId="59" xfId="0" applyNumberFormat="1" applyBorder="1" applyAlignment="1"/>
    <xf numFmtId="43" fontId="2" fillId="0" borderId="40" xfId="1" applyNumberFormat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/>
    </xf>
    <xf numFmtId="0" fontId="2" fillId="0" borderId="6" xfId="1" applyFont="1" applyBorder="1" applyAlignment="1"/>
    <xf numFmtId="0" fontId="3" fillId="0" borderId="22" xfId="1" applyFont="1" applyBorder="1" applyAlignment="1">
      <alignment horizontal="left"/>
    </xf>
    <xf numFmtId="0" fontId="2" fillId="0" borderId="23" xfId="1" applyFont="1" applyBorder="1" applyAlignment="1">
      <alignment horizontal="left"/>
    </xf>
    <xf numFmtId="0" fontId="2" fillId="0" borderId="23" xfId="1" applyFont="1" applyBorder="1" applyAlignment="1">
      <alignment horizontal="center"/>
    </xf>
    <xf numFmtId="0" fontId="3" fillId="0" borderId="14" xfId="1" applyFont="1" applyBorder="1" applyAlignment="1">
      <alignment horizontal="left"/>
    </xf>
    <xf numFmtId="43" fontId="2" fillId="0" borderId="42" xfId="1" applyNumberFormat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15" xfId="1" applyFont="1" applyBorder="1" applyAlignment="1">
      <alignment horizontal="left"/>
    </xf>
    <xf numFmtId="43" fontId="0" fillId="0" borderId="0" xfId="0" applyNumberFormat="1" applyAlignment="1">
      <alignment horizontal="center" wrapText="1"/>
    </xf>
    <xf numFmtId="43" fontId="0" fillId="0" borderId="0" xfId="0" applyNumberFormat="1" applyAlignment="1">
      <alignment wrapText="1"/>
    </xf>
    <xf numFmtId="0" fontId="2" fillId="0" borderId="8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6" fillId="0" borderId="22" xfId="1" applyFont="1" applyBorder="1" applyAlignment="1">
      <alignment horizontal="left"/>
    </xf>
    <xf numFmtId="0" fontId="6" fillId="0" borderId="23" xfId="1" applyFont="1" applyBorder="1" applyAlignment="1">
      <alignment horizontal="center"/>
    </xf>
    <xf numFmtId="43" fontId="6" fillId="0" borderId="35" xfId="1" applyNumberFormat="1" applyFont="1" applyBorder="1" applyAlignment="1">
      <alignment horizontal="left" vertical="top"/>
    </xf>
    <xf numFmtId="43" fontId="0" fillId="0" borderId="36" xfId="0" applyNumberFormat="1" applyFont="1" applyBorder="1" applyAlignment="1">
      <alignment horizontal="left" vertical="top"/>
    </xf>
    <xf numFmtId="43" fontId="0" fillId="0" borderId="43" xfId="0" applyNumberFormat="1" applyFont="1" applyBorder="1"/>
    <xf numFmtId="43" fontId="0" fillId="0" borderId="44" xfId="0" applyNumberFormat="1" applyFont="1" applyBorder="1"/>
    <xf numFmtId="43" fontId="0" fillId="0" borderId="44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/>
    <xf numFmtId="0" fontId="6" fillId="0" borderId="23" xfId="1" applyFont="1" applyBorder="1" applyAlignment="1">
      <alignment horizontal="left"/>
    </xf>
    <xf numFmtId="43" fontId="6" fillId="0" borderId="23" xfId="1" applyNumberFormat="1" applyFont="1" applyBorder="1" applyAlignment="1">
      <alignment horizontal="right"/>
    </xf>
    <xf numFmtId="43" fontId="6" fillId="0" borderId="37" xfId="1" applyNumberFormat="1" applyFont="1" applyBorder="1" applyAlignment="1">
      <alignment horizontal="left"/>
    </xf>
    <xf numFmtId="43" fontId="0" fillId="0" borderId="45" xfId="0" applyNumberFormat="1" applyFont="1" applyBorder="1"/>
    <xf numFmtId="43" fontId="0" fillId="0" borderId="40" xfId="0" applyNumberFormat="1" applyFont="1" applyBorder="1"/>
    <xf numFmtId="43" fontId="0" fillId="0" borderId="0" xfId="0" applyNumberFormat="1" applyFont="1" applyAlignment="1">
      <alignment horizontal="right"/>
    </xf>
    <xf numFmtId="0" fontId="6" fillId="0" borderId="13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43" fontId="6" fillId="0" borderId="13" xfId="1" applyNumberFormat="1" applyFont="1" applyBorder="1" applyAlignment="1">
      <alignment horizontal="center" vertical="center" wrapText="1"/>
    </xf>
    <xf numFmtId="43" fontId="6" fillId="0" borderId="38" xfId="1" applyNumberFormat="1" applyFont="1" applyBorder="1" applyAlignment="1">
      <alignment horizontal="center" vertical="center" wrapText="1"/>
    </xf>
    <xf numFmtId="43" fontId="6" fillId="0" borderId="45" xfId="1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11" xfId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43" fontId="6" fillId="0" borderId="2" xfId="1" applyNumberFormat="1" applyFont="1" applyBorder="1" applyAlignment="1">
      <alignment horizontal="right"/>
    </xf>
    <xf numFmtId="43" fontId="6" fillId="0" borderId="39" xfId="2" applyNumberFormat="1" applyFont="1" applyBorder="1" applyAlignment="1">
      <alignment horizontal="left" vertical="top"/>
    </xf>
    <xf numFmtId="0" fontId="6" fillId="0" borderId="9" xfId="1" applyFont="1" applyBorder="1" applyAlignment="1">
      <alignment horizontal="right"/>
    </xf>
    <xf numFmtId="0" fontId="6" fillId="0" borderId="6" xfId="1" applyFont="1" applyBorder="1" applyAlignment="1">
      <alignment horizontal="left"/>
    </xf>
    <xf numFmtId="0" fontId="6" fillId="0" borderId="9" xfId="1" applyFont="1" applyBorder="1" applyAlignment="1">
      <alignment horizontal="center"/>
    </xf>
    <xf numFmtId="43" fontId="6" fillId="0" borderId="6" xfId="1" applyNumberFormat="1" applyFont="1" applyBorder="1" applyAlignment="1">
      <alignment horizontal="right"/>
    </xf>
    <xf numFmtId="43" fontId="6" fillId="0" borderId="40" xfId="2" applyNumberFormat="1" applyFont="1" applyBorder="1" applyAlignment="1">
      <alignment horizontal="left" vertical="top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28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3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43" fontId="6" fillId="0" borderId="45" xfId="2" applyNumberFormat="1" applyFont="1" applyBorder="1" applyAlignment="1">
      <alignment horizontal="left" vertical="top"/>
    </xf>
    <xf numFmtId="0" fontId="6" fillId="0" borderId="8" xfId="1" applyFont="1" applyBorder="1"/>
    <xf numFmtId="43" fontId="6" fillId="0" borderId="40" xfId="1" applyNumberFormat="1" applyFont="1" applyBorder="1" applyAlignment="1">
      <alignment horizontal="left" vertical="top"/>
    </xf>
    <xf numFmtId="0" fontId="6" fillId="0" borderId="6" xfId="1" applyFont="1" applyBorder="1" applyAlignment="1"/>
    <xf numFmtId="43" fontId="6" fillId="0" borderId="5" xfId="1" applyNumberFormat="1" applyFont="1" applyBorder="1" applyAlignment="1">
      <alignment horizontal="right"/>
    </xf>
    <xf numFmtId="0" fontId="6" fillId="0" borderId="8" xfId="1" applyFont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2" fontId="6" fillId="0" borderId="6" xfId="1" applyNumberFormat="1" applyFont="1" applyBorder="1" applyAlignment="1">
      <alignment horizontal="left" wrapText="1"/>
    </xf>
    <xf numFmtId="0" fontId="6" fillId="0" borderId="41" xfId="1" applyFont="1" applyBorder="1" applyAlignment="1">
      <alignment horizontal="center" wrapText="1"/>
    </xf>
    <xf numFmtId="43" fontId="6" fillId="0" borderId="6" xfId="2" applyNumberFormat="1" applyFont="1" applyBorder="1" applyAlignment="1">
      <alignment horizontal="right"/>
    </xf>
    <xf numFmtId="43" fontId="6" fillId="0" borderId="41" xfId="1" applyNumberFormat="1" applyFont="1" applyBorder="1" applyAlignment="1">
      <alignment horizontal="center"/>
    </xf>
    <xf numFmtId="43" fontId="6" fillId="0" borderId="46" xfId="2" applyNumberFormat="1" applyFont="1" applyBorder="1" applyAlignment="1">
      <alignment horizontal="right"/>
    </xf>
    <xf numFmtId="43" fontId="6" fillId="0" borderId="47" xfId="1" applyNumberFormat="1" applyFont="1" applyBorder="1" applyAlignment="1">
      <alignment horizontal="center"/>
    </xf>
    <xf numFmtId="43" fontId="0" fillId="0" borderId="46" xfId="0" applyNumberFormat="1" applyFont="1" applyBorder="1"/>
    <xf numFmtId="43" fontId="0" fillId="0" borderId="47" xfId="0" applyNumberFormat="1" applyFont="1" applyBorder="1"/>
    <xf numFmtId="0" fontId="6" fillId="0" borderId="0" xfId="1" applyFont="1" applyBorder="1"/>
    <xf numFmtId="0" fontId="6" fillId="0" borderId="0" xfId="1" applyFont="1" applyBorder="1" applyAlignment="1">
      <alignment horizontal="left"/>
    </xf>
    <xf numFmtId="2" fontId="6" fillId="0" borderId="0" xfId="1" applyNumberFormat="1" applyFont="1" applyBorder="1" applyAlignment="1">
      <alignment horizontal="center"/>
    </xf>
    <xf numFmtId="43" fontId="6" fillId="0" borderId="0" xfId="1" applyNumberFormat="1" applyFont="1" applyBorder="1" applyAlignment="1">
      <alignment horizontal="right"/>
    </xf>
    <xf numFmtId="43" fontId="6" fillId="0" borderId="0" xfId="1" applyNumberFormat="1" applyFont="1" applyBorder="1" applyAlignment="1">
      <alignment horizontal="left" vertical="top"/>
    </xf>
    <xf numFmtId="43" fontId="6" fillId="0" borderId="35" xfId="1" applyNumberFormat="1" applyFont="1" applyBorder="1" applyAlignment="1"/>
    <xf numFmtId="43" fontId="0" fillId="0" borderId="42" xfId="0" applyNumberFormat="1" applyFont="1" applyBorder="1" applyAlignment="1">
      <alignment vertical="top"/>
    </xf>
    <xf numFmtId="43" fontId="0" fillId="0" borderId="51" xfId="0" applyNumberFormat="1" applyFont="1" applyBorder="1"/>
    <xf numFmtId="43" fontId="0" fillId="0" borderId="52" xfId="0" applyNumberFormat="1" applyFont="1" applyBorder="1"/>
    <xf numFmtId="43" fontId="0" fillId="0" borderId="55" xfId="0" applyNumberFormat="1" applyFont="1" applyBorder="1"/>
    <xf numFmtId="43" fontId="6" fillId="0" borderId="35" xfId="1" applyNumberFormat="1" applyFont="1" applyBorder="1" applyAlignment="1">
      <alignment horizontal="right"/>
    </xf>
    <xf numFmtId="43" fontId="6" fillId="0" borderId="42" xfId="1" applyNumberFormat="1" applyFont="1" applyBorder="1" applyAlignment="1">
      <alignment horizontal="left"/>
    </xf>
    <xf numFmtId="43" fontId="0" fillId="0" borderId="53" xfId="0" applyNumberFormat="1" applyFont="1" applyBorder="1"/>
    <xf numFmtId="43" fontId="0" fillId="0" borderId="54" xfId="0" applyNumberFormat="1" applyFont="1" applyBorder="1"/>
    <xf numFmtId="0" fontId="6" fillId="0" borderId="1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3" fontId="6" fillId="0" borderId="35" xfId="1" applyNumberFormat="1" applyFont="1" applyBorder="1" applyAlignment="1">
      <alignment horizontal="center" vertical="center" wrapText="1"/>
    </xf>
    <xf numFmtId="43" fontId="6" fillId="0" borderId="42" xfId="1" applyNumberFormat="1" applyFont="1" applyBorder="1" applyAlignment="1">
      <alignment horizontal="center" vertical="center" wrapText="1"/>
    </xf>
    <xf numFmtId="43" fontId="6" fillId="0" borderId="53" xfId="1" applyNumberFormat="1" applyFont="1" applyBorder="1" applyAlignment="1">
      <alignment horizontal="center" vertical="center" wrapText="1"/>
    </xf>
    <xf numFmtId="43" fontId="6" fillId="0" borderId="54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43" fontId="6" fillId="0" borderId="42" xfId="1" applyNumberFormat="1" applyFont="1" applyBorder="1" applyAlignment="1">
      <alignment horizontal="left" vertical="top"/>
    </xf>
    <xf numFmtId="0" fontId="6" fillId="0" borderId="22" xfId="1" applyFont="1" applyBorder="1" applyAlignment="1">
      <alignment horizontal="center"/>
    </xf>
    <xf numFmtId="0" fontId="6" fillId="0" borderId="48" xfId="1" applyFont="1" applyBorder="1" applyAlignment="1">
      <alignment horizontal="center"/>
    </xf>
    <xf numFmtId="0" fontId="6" fillId="0" borderId="49" xfId="1" applyFont="1" applyBorder="1" applyAlignment="1">
      <alignment horizontal="center"/>
    </xf>
    <xf numFmtId="0" fontId="6" fillId="0" borderId="9" xfId="1" applyFont="1" applyBorder="1"/>
    <xf numFmtId="43" fontId="0" fillId="0" borderId="0" xfId="0" applyNumberFormat="1" applyFont="1" applyAlignment="1">
      <alignment horizontal="left" vertical="top"/>
    </xf>
    <xf numFmtId="0" fontId="6" fillId="0" borderId="0" xfId="1" applyFont="1" applyBorder="1" applyAlignment="1">
      <alignment horizontal="right"/>
    </xf>
    <xf numFmtId="164" fontId="0" fillId="0" borderId="40" xfId="0" applyNumberFormat="1" applyBorder="1"/>
    <xf numFmtId="164" fontId="0" fillId="0" borderId="45" xfId="0" applyNumberFormat="1" applyBorder="1"/>
    <xf numFmtId="43" fontId="0" fillId="0" borderId="67" xfId="0" applyNumberFormat="1" applyBorder="1" applyAlignment="1"/>
    <xf numFmtId="43" fontId="0" fillId="0" borderId="68" xfId="0" applyNumberFormat="1" applyBorder="1" applyAlignment="1"/>
    <xf numFmtId="43" fontId="0" fillId="0" borderId="39" xfId="0" applyNumberFormat="1" applyBorder="1"/>
    <xf numFmtId="43" fontId="0" fillId="0" borderId="65" xfId="0" applyNumberFormat="1" applyBorder="1"/>
    <xf numFmtId="43" fontId="2" fillId="0" borderId="69" xfId="1" applyNumberFormat="1" applyFont="1" applyBorder="1" applyAlignment="1">
      <alignment horizontal="center" vertical="center" wrapText="1"/>
    </xf>
    <xf numFmtId="43" fontId="2" fillId="0" borderId="70" xfId="1" applyNumberFormat="1" applyFont="1" applyBorder="1" applyAlignment="1">
      <alignment horizontal="center" vertical="center" wrapText="1"/>
    </xf>
    <xf numFmtId="43" fontId="7" fillId="0" borderId="73" xfId="1" applyNumberFormat="1" applyFont="1" applyBorder="1" applyAlignment="1">
      <alignment horizontal="center" wrapText="1"/>
    </xf>
    <xf numFmtId="43" fontId="2" fillId="0" borderId="46" xfId="1" applyNumberFormat="1" applyFont="1" applyBorder="1" applyAlignment="1">
      <alignment horizontal="center"/>
    </xf>
    <xf numFmtId="43" fontId="2" fillId="0" borderId="75" xfId="1" applyNumberFormat="1" applyFont="1" applyBorder="1" applyAlignment="1">
      <alignment horizontal="center"/>
    </xf>
    <xf numFmtId="43" fontId="0" fillId="0" borderId="74" xfId="0" applyNumberFormat="1" applyBorder="1"/>
    <xf numFmtId="43" fontId="0" fillId="0" borderId="60" xfId="0" applyNumberFormat="1" applyBorder="1"/>
    <xf numFmtId="43" fontId="7" fillId="0" borderId="76" xfId="1" applyNumberFormat="1" applyFont="1" applyBorder="1" applyAlignment="1">
      <alignment horizontal="left" wrapText="1"/>
    </xf>
    <xf numFmtId="0" fontId="0" fillId="2" borderId="60" xfId="0" applyFill="1" applyBorder="1" applyAlignment="1"/>
    <xf numFmtId="0" fontId="0" fillId="2" borderId="36" xfId="0" applyFill="1" applyBorder="1" applyAlignment="1"/>
    <xf numFmtId="43" fontId="0" fillId="2" borderId="69" xfId="0" applyNumberFormat="1" applyFont="1" applyFill="1" applyBorder="1" applyAlignment="1">
      <alignment horizontal="center" wrapText="1"/>
    </xf>
    <xf numFmtId="43" fontId="6" fillId="2" borderId="70" xfId="1" applyNumberFormat="1" applyFont="1" applyFill="1" applyBorder="1" applyAlignment="1">
      <alignment horizontal="center" vertical="center" wrapText="1"/>
    </xf>
    <xf numFmtId="43" fontId="0" fillId="2" borderId="40" xfId="0" applyNumberFormat="1" applyFill="1" applyBorder="1"/>
    <xf numFmtId="43" fontId="7" fillId="2" borderId="76" xfId="1" applyNumberFormat="1" applyFont="1" applyFill="1" applyBorder="1" applyAlignment="1">
      <alignment horizontal="left" wrapText="1"/>
    </xf>
    <xf numFmtId="43" fontId="7" fillId="2" borderId="73" xfId="1" applyNumberFormat="1" applyFont="1" applyFill="1" applyBorder="1" applyAlignment="1">
      <alignment horizontal="center" wrapText="1"/>
    </xf>
    <xf numFmtId="43" fontId="0" fillId="2" borderId="46" xfId="0" applyNumberFormat="1" applyFill="1" applyBorder="1"/>
    <xf numFmtId="43" fontId="0" fillId="2" borderId="47" xfId="0" applyNumberFormat="1" applyFill="1" applyBorder="1"/>
    <xf numFmtId="43" fontId="0" fillId="2" borderId="45" xfId="0" applyNumberFormat="1" applyFill="1" applyBorder="1"/>
    <xf numFmtId="43" fontId="0" fillId="2" borderId="79" xfId="0" applyNumberFormat="1" applyFont="1" applyFill="1" applyBorder="1"/>
    <xf numFmtId="43" fontId="0" fillId="2" borderId="45" xfId="0" applyNumberFormat="1" applyFont="1" applyFill="1" applyBorder="1"/>
    <xf numFmtId="43" fontId="0" fillId="2" borderId="40" xfId="0" applyNumberFormat="1" applyFont="1" applyFill="1" applyBorder="1"/>
    <xf numFmtId="0" fontId="0" fillId="2" borderId="45" xfId="0" applyFill="1" applyBorder="1"/>
    <xf numFmtId="0" fontId="0" fillId="2" borderId="64" xfId="0" applyFill="1" applyBorder="1"/>
    <xf numFmtId="43" fontId="2" fillId="0" borderId="23" xfId="1" applyNumberFormat="1" applyFont="1" applyBorder="1" applyAlignment="1">
      <alignment horizontal="center"/>
    </xf>
    <xf numFmtId="43" fontId="0" fillId="0" borderId="80" xfId="0" applyNumberFormat="1" applyBorder="1"/>
    <xf numFmtId="43" fontId="0" fillId="0" borderId="66" xfId="0" applyNumberFormat="1" applyBorder="1"/>
    <xf numFmtId="0" fontId="2" fillId="0" borderId="35" xfId="1" applyFont="1" applyBorder="1"/>
    <xf numFmtId="0" fontId="2" fillId="0" borderId="35" xfId="1" applyFont="1" applyBorder="1" applyAlignment="1">
      <alignment horizontal="center"/>
    </xf>
    <xf numFmtId="0" fontId="2" fillId="0" borderId="35" xfId="1" applyFont="1" applyBorder="1" applyAlignment="1">
      <alignment horizontal="left"/>
    </xf>
    <xf numFmtId="0" fontId="2" fillId="0" borderId="35" xfId="1" applyFont="1" applyBorder="1" applyAlignment="1"/>
    <xf numFmtId="43" fontId="7" fillId="0" borderId="35" xfId="1" applyNumberFormat="1" applyFont="1" applyBorder="1" applyAlignment="1">
      <alignment horizontal="center" wrapText="1"/>
    </xf>
    <xf numFmtId="43" fontId="7" fillId="0" borderId="35" xfId="1" applyNumberFormat="1" applyFont="1" applyBorder="1" applyAlignment="1">
      <alignment horizontal="left" wrapText="1"/>
    </xf>
    <xf numFmtId="0" fontId="2" fillId="0" borderId="35" xfId="1" applyFont="1" applyBorder="1" applyAlignment="1">
      <alignment horizontal="center" vertical="center"/>
    </xf>
    <xf numFmtId="43" fontId="0" fillId="0" borderId="35" xfId="0" applyNumberFormat="1" applyBorder="1" applyAlignment="1">
      <alignment vertical="center"/>
    </xf>
    <xf numFmtId="43" fontId="0" fillId="0" borderId="68" xfId="0" applyNumberFormat="1" applyFont="1" applyFill="1" applyBorder="1"/>
    <xf numFmtId="43" fontId="0" fillId="0" borderId="60" xfId="0" applyNumberFormat="1" applyFont="1" applyFill="1" applyBorder="1"/>
    <xf numFmtId="43" fontId="0" fillId="3" borderId="45" xfId="0" applyNumberFormat="1" applyFont="1" applyFill="1" applyBorder="1"/>
    <xf numFmtId="0" fontId="0" fillId="3" borderId="40" xfId="0" applyFont="1" applyFill="1" applyBorder="1"/>
    <xf numFmtId="43" fontId="0" fillId="3" borderId="45" xfId="0" applyNumberFormat="1" applyFont="1" applyFill="1" applyBorder="1" applyAlignment="1">
      <alignment horizontal="center" wrapText="1"/>
    </xf>
    <xf numFmtId="43" fontId="6" fillId="3" borderId="40" xfId="1" applyNumberFormat="1" applyFont="1" applyFill="1" applyBorder="1" applyAlignment="1">
      <alignment horizontal="center" vertical="center" wrapText="1"/>
    </xf>
    <xf numFmtId="43" fontId="0" fillId="3" borderId="40" xfId="0" applyNumberFormat="1" applyFont="1" applyFill="1" applyBorder="1"/>
    <xf numFmtId="43" fontId="6" fillId="3" borderId="45" xfId="2" applyNumberFormat="1" applyFont="1" applyFill="1" applyBorder="1" applyAlignment="1">
      <alignment horizontal="left" vertical="top"/>
    </xf>
    <xf numFmtId="43" fontId="6" fillId="3" borderId="40" xfId="2" applyNumberFormat="1" applyFont="1" applyFill="1" applyBorder="1" applyAlignment="1">
      <alignment horizontal="left" vertical="top"/>
    </xf>
    <xf numFmtId="43" fontId="6" fillId="3" borderId="45" xfId="1" applyNumberFormat="1" applyFont="1" applyFill="1" applyBorder="1" applyAlignment="1">
      <alignment horizontal="left" vertical="top"/>
    </xf>
    <xf numFmtId="43" fontId="6" fillId="3" borderId="40" xfId="1" applyNumberFormat="1" applyFont="1" applyFill="1" applyBorder="1" applyAlignment="1">
      <alignment horizontal="left" vertical="top"/>
    </xf>
    <xf numFmtId="2" fontId="6" fillId="3" borderId="45" xfId="1" applyNumberFormat="1" applyFont="1" applyFill="1" applyBorder="1" applyAlignment="1">
      <alignment horizontal="left" wrapText="1"/>
    </xf>
    <xf numFmtId="0" fontId="6" fillId="3" borderId="40" xfId="1" applyFont="1" applyFill="1" applyBorder="1" applyAlignment="1">
      <alignment horizontal="center" wrapText="1"/>
    </xf>
    <xf numFmtId="43" fontId="0" fillId="3" borderId="46" xfId="0" applyNumberFormat="1" applyFont="1" applyFill="1" applyBorder="1"/>
    <xf numFmtId="43" fontId="0" fillId="3" borderId="47" xfId="0" applyNumberFormat="1" applyFont="1" applyFill="1" applyBorder="1"/>
    <xf numFmtId="43" fontId="0" fillId="0" borderId="82" xfId="0" applyNumberFormat="1" applyFont="1" applyBorder="1"/>
    <xf numFmtId="43" fontId="0" fillId="0" borderId="57" xfId="0" applyNumberFormat="1" applyFont="1" applyBorder="1"/>
    <xf numFmtId="43" fontId="0" fillId="0" borderId="42" xfId="0" applyNumberFormat="1" applyFont="1" applyBorder="1"/>
    <xf numFmtId="0" fontId="0" fillId="3" borderId="60" xfId="0" applyFill="1" applyBorder="1" applyAlignment="1"/>
    <xf numFmtId="0" fontId="0" fillId="3" borderId="36" xfId="0" applyFill="1" applyBorder="1" applyAlignment="1"/>
    <xf numFmtId="43" fontId="0" fillId="3" borderId="69" xfId="0" applyNumberFormat="1" applyFont="1" applyFill="1" applyBorder="1" applyAlignment="1">
      <alignment horizontal="center" wrapText="1"/>
    </xf>
    <xf numFmtId="43" fontId="6" fillId="3" borderId="70" xfId="1" applyNumberFormat="1" applyFont="1" applyFill="1" applyBorder="1" applyAlignment="1">
      <alignment horizontal="center" vertical="center" wrapText="1"/>
    </xf>
    <xf numFmtId="43" fontId="0" fillId="3" borderId="60" xfId="0" applyNumberFormat="1" applyFont="1" applyFill="1" applyBorder="1"/>
    <xf numFmtId="43" fontId="0" fillId="3" borderId="36" xfId="0" applyNumberFormat="1" applyFont="1" applyFill="1" applyBorder="1"/>
    <xf numFmtId="43" fontId="6" fillId="3" borderId="83" xfId="1" applyNumberFormat="1" applyFont="1" applyFill="1" applyBorder="1" applyAlignment="1">
      <alignment horizontal="left" vertical="top"/>
    </xf>
    <xf numFmtId="43" fontId="2" fillId="0" borderId="42" xfId="1" applyNumberFormat="1" applyFont="1" applyBorder="1" applyAlignment="1">
      <alignment horizontal="center"/>
    </xf>
    <xf numFmtId="43" fontId="7" fillId="0" borderId="42" xfId="1" applyNumberFormat="1" applyFont="1" applyBorder="1" applyAlignment="1">
      <alignment horizontal="center" wrapText="1"/>
    </xf>
    <xf numFmtId="43" fontId="0" fillId="0" borderId="42" xfId="0" applyNumberFormat="1" applyBorder="1" applyAlignment="1">
      <alignment vertical="center"/>
    </xf>
    <xf numFmtId="0" fontId="0" fillId="3" borderId="45" xfId="0" applyFill="1" applyBorder="1" applyAlignment="1"/>
    <xf numFmtId="0" fontId="0" fillId="3" borderId="40" xfId="0" applyFill="1" applyBorder="1" applyAlignment="1"/>
    <xf numFmtId="43" fontId="2" fillId="3" borderId="45" xfId="1" applyNumberFormat="1" applyFont="1" applyFill="1" applyBorder="1" applyAlignment="1">
      <alignment horizontal="center"/>
    </xf>
    <xf numFmtId="43" fontId="2" fillId="3" borderId="40" xfId="1" applyNumberFormat="1" applyFont="1" applyFill="1" applyBorder="1" applyAlignment="1">
      <alignment horizontal="center"/>
    </xf>
    <xf numFmtId="0" fontId="0" fillId="3" borderId="45" xfId="0" applyFill="1" applyBorder="1"/>
    <xf numFmtId="43" fontId="0" fillId="3" borderId="40" xfId="0" applyNumberFormat="1" applyFill="1" applyBorder="1"/>
    <xf numFmtId="0" fontId="0" fillId="3" borderId="40" xfId="0" applyFill="1" applyBorder="1"/>
    <xf numFmtId="43" fontId="0" fillId="3" borderId="46" xfId="0" applyNumberFormat="1" applyFill="1" applyBorder="1" applyAlignment="1">
      <alignment vertical="center"/>
    </xf>
    <xf numFmtId="43" fontId="0" fillId="3" borderId="47" xfId="0" applyNumberFormat="1" applyFill="1" applyBorder="1" applyAlignment="1">
      <alignment vertical="center"/>
    </xf>
    <xf numFmtId="0" fontId="6" fillId="0" borderId="22" xfId="1" applyFont="1" applyBorder="1" applyAlignment="1"/>
    <xf numFmtId="43" fontId="0" fillId="0" borderId="43" xfId="0" applyNumberFormat="1" applyFont="1" applyBorder="1" applyAlignment="1"/>
    <xf numFmtId="0" fontId="0" fillId="0" borderId="0" xfId="0" applyFont="1" applyAlignment="1"/>
    <xf numFmtId="0" fontId="6" fillId="0" borderId="12" xfId="1" applyFont="1" applyBorder="1"/>
    <xf numFmtId="0" fontId="6" fillId="0" borderId="56" xfId="1" applyFont="1" applyBorder="1" applyAlignment="1">
      <alignment horizontal="center"/>
    </xf>
    <xf numFmtId="0" fontId="6" fillId="0" borderId="2" xfId="1" applyFont="1" applyBorder="1"/>
    <xf numFmtId="43" fontId="0" fillId="0" borderId="57" xfId="0" applyNumberFormat="1" applyBorder="1" applyAlignment="1">
      <alignment horizontal="left" vertical="top"/>
    </xf>
    <xf numFmtId="43" fontId="0" fillId="0" borderId="0" xfId="0" applyNumberFormat="1" applyAlignment="1"/>
    <xf numFmtId="43" fontId="2" fillId="0" borderId="0" xfId="1" applyNumberFormat="1" applyFont="1" applyBorder="1"/>
    <xf numFmtId="43" fontId="2" fillId="0" borderId="23" xfId="1" applyNumberFormat="1" applyFont="1" applyBorder="1" applyAlignment="1">
      <alignment horizontal="left"/>
    </xf>
    <xf numFmtId="43" fontId="2" fillId="0" borderId="24" xfId="1" applyNumberFormat="1" applyFont="1" applyBorder="1" applyAlignment="1">
      <alignment horizontal="left"/>
    </xf>
    <xf numFmtId="43" fontId="2" fillId="0" borderId="0" xfId="1" applyNumberFormat="1" applyFont="1"/>
    <xf numFmtId="43" fontId="2" fillId="0" borderId="8" xfId="1" applyNumberFormat="1" applyFont="1" applyBorder="1" applyAlignment="1">
      <alignment horizontal="center"/>
    </xf>
    <xf numFmtId="43" fontId="2" fillId="0" borderId="7" xfId="1" applyNumberFormat="1" applyFont="1" applyBorder="1" applyAlignment="1"/>
    <xf numFmtId="43" fontId="2" fillId="0" borderId="7" xfId="1" applyNumberFormat="1" applyFont="1" applyBorder="1" applyAlignment="1">
      <alignment horizontal="center"/>
    </xf>
    <xf numFmtId="43" fontId="2" fillId="0" borderId="40" xfId="1" applyNumberFormat="1" applyFont="1" applyBorder="1" applyAlignment="1">
      <alignment horizontal="center" wrapText="1"/>
    </xf>
    <xf numFmtId="43" fontId="2" fillId="0" borderId="45" xfId="1" applyNumberFormat="1" applyFont="1" applyBorder="1" applyAlignment="1">
      <alignment horizontal="center" wrapText="1"/>
    </xf>
    <xf numFmtId="43" fontId="2" fillId="0" borderId="85" xfId="1" applyNumberFormat="1" applyFont="1" applyBorder="1" applyAlignment="1">
      <alignment horizontal="center"/>
    </xf>
    <xf numFmtId="43" fontId="2" fillId="0" borderId="58" xfId="1" applyNumberFormat="1" applyFont="1" applyBorder="1" applyAlignment="1"/>
    <xf numFmtId="43" fontId="3" fillId="0" borderId="40" xfId="1" applyNumberFormat="1" applyFont="1" applyBorder="1" applyAlignment="1">
      <alignment horizontal="center"/>
    </xf>
    <xf numFmtId="43" fontId="2" fillId="0" borderId="45" xfId="1" applyNumberFormat="1" applyFont="1" applyBorder="1" applyAlignment="1"/>
    <xf numFmtId="43" fontId="0" fillId="3" borderId="45" xfId="0" applyNumberFormat="1" applyFill="1" applyBorder="1"/>
    <xf numFmtId="43" fontId="0" fillId="3" borderId="46" xfId="0" applyNumberFormat="1" applyFill="1" applyBorder="1"/>
    <xf numFmtId="43" fontId="0" fillId="3" borderId="47" xfId="0" applyNumberFormat="1" applyFill="1" applyBorder="1"/>
    <xf numFmtId="43" fontId="2" fillId="0" borderId="43" xfId="1" applyNumberFormat="1" applyFont="1" applyBorder="1" applyAlignment="1">
      <alignment horizontal="center" vertical="center" wrapText="1"/>
    </xf>
    <xf numFmtId="43" fontId="2" fillId="0" borderId="44" xfId="1" applyNumberFormat="1" applyFont="1" applyBorder="1" applyAlignment="1">
      <alignment horizontal="center" vertical="center" wrapText="1"/>
    </xf>
    <xf numFmtId="43" fontId="2" fillId="0" borderId="68" xfId="1" applyNumberFormat="1" applyFont="1" applyFill="1" applyBorder="1" applyAlignment="1">
      <alignment horizontal="center"/>
    </xf>
    <xf numFmtId="43" fontId="2" fillId="0" borderId="25" xfId="1" applyNumberFormat="1" applyFont="1" applyBorder="1" applyAlignment="1">
      <alignment horizontal="center" wrapText="1"/>
    </xf>
    <xf numFmtId="43" fontId="2" fillId="0" borderId="16" xfId="1" applyNumberFormat="1" applyFont="1" applyBorder="1" applyAlignment="1">
      <alignment horizontal="left"/>
    </xf>
    <xf numFmtId="43" fontId="2" fillId="0" borderId="86" xfId="1" applyNumberFormat="1" applyFont="1" applyBorder="1" applyAlignment="1">
      <alignment horizontal="center"/>
    </xf>
    <xf numFmtId="43" fontId="2" fillId="0" borderId="42" xfId="1" applyNumberFormat="1" applyFont="1" applyBorder="1" applyAlignment="1">
      <alignment horizontal="center" wrapText="1"/>
    </xf>
    <xf numFmtId="43" fontId="2" fillId="0" borderId="9" xfId="1" applyNumberFormat="1" applyFont="1" applyBorder="1" applyAlignment="1">
      <alignment horizontal="center"/>
    </xf>
    <xf numFmtId="43" fontId="2" fillId="0" borderId="6" xfId="1" applyNumberFormat="1" applyFont="1" applyBorder="1" applyAlignment="1">
      <alignment horizontal="center" wrapText="1"/>
    </xf>
    <xf numFmtId="43" fontId="2" fillId="0" borderId="6" xfId="1" applyNumberFormat="1" applyFont="1" applyBorder="1" applyAlignment="1">
      <alignment horizontal="center"/>
    </xf>
    <xf numFmtId="43" fontId="2" fillId="0" borderId="81" xfId="1" applyNumberFormat="1" applyFont="1" applyBorder="1" applyAlignment="1">
      <alignment horizontal="center"/>
    </xf>
    <xf numFmtId="43" fontId="2" fillId="0" borderId="5" xfId="1" applyNumberFormat="1" applyFont="1" applyBorder="1" applyAlignment="1">
      <alignment horizontal="center" wrapText="1"/>
    </xf>
    <xf numFmtId="43" fontId="2" fillId="0" borderId="0" xfId="1" applyNumberFormat="1" applyFont="1" applyBorder="1" applyAlignment="1">
      <alignment horizontal="center" vertical="center" wrapText="1"/>
    </xf>
    <xf numFmtId="43" fontId="2" fillId="0" borderId="0" xfId="1" applyNumberFormat="1" applyFont="1" applyBorder="1" applyAlignment="1">
      <alignment horizontal="left" vertical="center" wrapText="1"/>
    </xf>
    <xf numFmtId="43" fontId="2" fillId="0" borderId="2" xfId="1" applyNumberFormat="1" applyFont="1" applyBorder="1" applyAlignment="1">
      <alignment horizontal="center"/>
    </xf>
    <xf numFmtId="43" fontId="2" fillId="0" borderId="48" xfId="1" applyNumberFormat="1" applyFont="1" applyBorder="1" applyAlignment="1">
      <alignment horizontal="center"/>
    </xf>
    <xf numFmtId="43" fontId="3" fillId="0" borderId="8" xfId="1" applyNumberFormat="1" applyFont="1" applyBorder="1" applyAlignment="1">
      <alignment horizontal="center"/>
    </xf>
    <xf numFmtId="43" fontId="2" fillId="0" borderId="1" xfId="1" applyNumberFormat="1" applyFont="1" applyBorder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57" xfId="0" applyNumberFormat="1" applyBorder="1" applyAlignment="1">
      <alignment horizontal="left" vertical="top" wrapText="1"/>
    </xf>
    <xf numFmtId="43" fontId="0" fillId="0" borderId="43" xfId="0" applyNumberFormat="1" applyBorder="1" applyAlignment="1">
      <alignment wrapText="1"/>
    </xf>
    <xf numFmtId="43" fontId="2" fillId="0" borderId="46" xfId="1" applyNumberFormat="1" applyFont="1" applyBorder="1" applyAlignment="1">
      <alignment horizontal="center" wrapText="1"/>
    </xf>
    <xf numFmtId="43" fontId="2" fillId="0" borderId="23" xfId="1" applyNumberFormat="1" applyFont="1" applyBorder="1" applyAlignment="1">
      <alignment horizontal="left" wrapText="1"/>
    </xf>
    <xf numFmtId="43" fontId="2" fillId="0" borderId="24" xfId="1" applyNumberFormat="1" applyFont="1" applyBorder="1" applyAlignment="1">
      <alignment horizontal="left" wrapText="1"/>
    </xf>
    <xf numFmtId="43" fontId="3" fillId="0" borderId="25" xfId="1" applyNumberFormat="1" applyFont="1" applyBorder="1" applyAlignment="1">
      <alignment horizontal="center" wrapText="1"/>
    </xf>
    <xf numFmtId="43" fontId="3" fillId="0" borderId="45" xfId="1" applyNumberFormat="1" applyFont="1" applyBorder="1" applyAlignment="1">
      <alignment horizontal="center" wrapText="1"/>
    </xf>
    <xf numFmtId="43" fontId="2" fillId="0" borderId="15" xfId="1" applyNumberFormat="1" applyFont="1" applyBorder="1" applyAlignment="1">
      <alignment horizontal="left"/>
    </xf>
    <xf numFmtId="43" fontId="2" fillId="0" borderId="58" xfId="1" applyNumberFormat="1" applyFont="1" applyBorder="1" applyAlignment="1">
      <alignment horizontal="center" wrapText="1"/>
    </xf>
    <xf numFmtId="43" fontId="2" fillId="0" borderId="15" xfId="1" applyNumberFormat="1" applyFont="1" applyBorder="1" applyAlignment="1">
      <alignment horizontal="center"/>
    </xf>
    <xf numFmtId="43" fontId="2" fillId="0" borderId="44" xfId="1" applyNumberFormat="1" applyFont="1" applyBorder="1" applyAlignment="1">
      <alignment horizontal="left" vertical="center" wrapText="1"/>
    </xf>
    <xf numFmtId="41" fontId="2" fillId="0" borderId="8" xfId="1" applyNumberFormat="1" applyFont="1" applyBorder="1"/>
    <xf numFmtId="1" fontId="2" fillId="0" borderId="9" xfId="1" applyNumberFormat="1" applyFont="1" applyBorder="1" applyAlignment="1">
      <alignment horizontal="center"/>
    </xf>
    <xf numFmtId="1" fontId="2" fillId="0" borderId="6" xfId="1" applyNumberFormat="1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wrapText="1"/>
    </xf>
    <xf numFmtId="43" fontId="2" fillId="0" borderId="45" xfId="1" applyNumberFormat="1" applyFont="1" applyBorder="1" applyAlignment="1">
      <alignment horizontal="center" vertical="center"/>
    </xf>
    <xf numFmtId="43" fontId="2" fillId="0" borderId="40" xfId="1" applyNumberFormat="1" applyFont="1" applyBorder="1" applyAlignment="1">
      <alignment horizontal="center" vertical="center"/>
    </xf>
    <xf numFmtId="43" fontId="0" fillId="0" borderId="40" xfId="0" applyNumberFormat="1" applyBorder="1" applyAlignment="1"/>
    <xf numFmtId="43" fontId="0" fillId="0" borderId="47" xfId="0" applyNumberFormat="1" applyBorder="1" applyAlignment="1"/>
    <xf numFmtId="1" fontId="2" fillId="0" borderId="1" xfId="1" applyNumberFormat="1" applyFont="1" applyBorder="1" applyAlignment="1">
      <alignment horizontal="center"/>
    </xf>
    <xf numFmtId="1" fontId="2" fillId="0" borderId="8" xfId="1" applyNumberFormat="1" applyFont="1" applyBorder="1"/>
    <xf numFmtId="43" fontId="2" fillId="0" borderId="23" xfId="1" applyNumberFormat="1" applyFont="1" applyBorder="1" applyAlignment="1">
      <alignment horizontal="center" wrapText="1"/>
    </xf>
    <xf numFmtId="43" fontId="2" fillId="0" borderId="2" xfId="1" applyNumberFormat="1" applyFont="1" applyBorder="1"/>
    <xf numFmtId="165" fontId="2" fillId="0" borderId="9" xfId="1" applyNumberFormat="1" applyFont="1" applyBorder="1" applyAlignment="1">
      <alignment horizontal="center"/>
    </xf>
    <xf numFmtId="43" fontId="2" fillId="0" borderId="25" xfId="2" applyNumberFormat="1" applyFont="1" applyBorder="1" applyAlignment="1">
      <alignment horizontal="center"/>
    </xf>
    <xf numFmtId="43" fontId="2" fillId="0" borderId="33" xfId="1" applyNumberFormat="1" applyFont="1" applyBorder="1" applyAlignment="1">
      <alignment horizontal="center"/>
    </xf>
    <xf numFmtId="43" fontId="2" fillId="0" borderId="23" xfId="2" applyNumberFormat="1" applyFont="1" applyBorder="1" applyAlignment="1">
      <alignment horizontal="center"/>
    </xf>
    <xf numFmtId="1" fontId="2" fillId="0" borderId="27" xfId="1" applyNumberFormat="1" applyFont="1" applyBorder="1" applyAlignment="1">
      <alignment horizontal="center"/>
    </xf>
    <xf numFmtId="1" fontId="2" fillId="0" borderId="28" xfId="1" applyNumberFormat="1" applyFont="1" applyBorder="1" applyAlignment="1">
      <alignment horizontal="center"/>
    </xf>
    <xf numFmtId="1" fontId="2" fillId="0" borderId="13" xfId="1" applyNumberFormat="1" applyFont="1" applyBorder="1" applyAlignment="1">
      <alignment horizontal="center"/>
    </xf>
    <xf numFmtId="43" fontId="2" fillId="0" borderId="45" xfId="2" applyNumberFormat="1" applyFont="1" applyBorder="1" applyAlignment="1">
      <alignment horizontal="center"/>
    </xf>
    <xf numFmtId="43" fontId="2" fillId="0" borderId="46" xfId="2" applyNumberFormat="1" applyFont="1" applyBorder="1" applyAlignment="1">
      <alignment horizontal="center"/>
    </xf>
    <xf numFmtId="43" fontId="0" fillId="0" borderId="47" xfId="0" quotePrefix="1" applyNumberFormat="1" applyBorder="1"/>
    <xf numFmtId="43" fontId="2" fillId="0" borderId="20" xfId="1" applyNumberFormat="1" applyFont="1" applyBorder="1" applyAlignment="1">
      <alignment horizontal="left"/>
    </xf>
    <xf numFmtId="43" fontId="0" fillId="0" borderId="0" xfId="0" applyNumberFormat="1" applyBorder="1"/>
    <xf numFmtId="0" fontId="2" fillId="0" borderId="30" xfId="1" applyFont="1" applyBorder="1" applyAlignment="1">
      <alignment horizontal="center"/>
    </xf>
    <xf numFmtId="0" fontId="6" fillId="0" borderId="6" xfId="1" applyFont="1" applyBorder="1" applyAlignment="1"/>
    <xf numFmtId="43" fontId="0" fillId="0" borderId="0" xfId="0" applyNumberFormat="1" applyFont="1" applyAlignment="1"/>
    <xf numFmtId="43" fontId="6" fillId="0" borderId="45" xfId="1" applyNumberFormat="1" applyFont="1" applyBorder="1" applyAlignment="1">
      <alignment horizontal="center"/>
    </xf>
    <xf numFmtId="43" fontId="0" fillId="0" borderId="58" xfId="0" applyNumberFormat="1" applyFont="1" applyBorder="1"/>
    <xf numFmtId="43" fontId="6" fillId="0" borderId="6" xfId="1" applyNumberFormat="1" applyFont="1" applyBorder="1" applyAlignment="1">
      <alignment horizontal="center" wrapText="1"/>
    </xf>
    <xf numFmtId="43" fontId="6" fillId="0" borderId="6" xfId="1" applyNumberFormat="1" applyFont="1" applyBorder="1" applyAlignment="1">
      <alignment horizontal="center"/>
    </xf>
    <xf numFmtId="43" fontId="0" fillId="0" borderId="0" xfId="0" applyNumberFormat="1" applyFont="1" applyAlignment="1">
      <alignment horizontal="left"/>
    </xf>
    <xf numFmtId="2" fontId="6" fillId="2" borderId="45" xfId="1" applyNumberFormat="1" applyFont="1" applyFill="1" applyBorder="1" applyAlignment="1">
      <alignment horizontal="left" wrapText="1"/>
    </xf>
    <xf numFmtId="0" fontId="6" fillId="2" borderId="40" xfId="1" applyFont="1" applyFill="1" applyBorder="1" applyAlignment="1">
      <alignment horizontal="center" wrapText="1"/>
    </xf>
    <xf numFmtId="43" fontId="0" fillId="2" borderId="45" xfId="0" applyNumberFormat="1" applyFont="1" applyFill="1" applyBorder="1" applyAlignment="1"/>
    <xf numFmtId="43" fontId="0" fillId="2" borderId="40" xfId="0" applyNumberFormat="1" applyFont="1" applyFill="1" applyBorder="1" applyAlignment="1"/>
    <xf numFmtId="43" fontId="0" fillId="2" borderId="45" xfId="0" applyNumberFormat="1" applyFont="1" applyFill="1" applyBorder="1" applyAlignment="1">
      <alignment horizontal="center" wrapText="1"/>
    </xf>
    <xf numFmtId="43" fontId="6" fillId="2" borderId="40" xfId="1" applyNumberFormat="1" applyFont="1" applyFill="1" applyBorder="1" applyAlignment="1">
      <alignment horizontal="center" vertical="center" wrapText="1"/>
    </xf>
    <xf numFmtId="43" fontId="0" fillId="2" borderId="46" xfId="0" applyNumberFormat="1" applyFont="1" applyFill="1" applyBorder="1" applyAlignment="1"/>
    <xf numFmtId="43" fontId="0" fillId="2" borderId="47" xfId="0" applyNumberFormat="1" applyFont="1" applyFill="1" applyBorder="1" applyAlignment="1"/>
    <xf numFmtId="43" fontId="0" fillId="4" borderId="45" xfId="0" applyNumberFormat="1" applyFont="1" applyFill="1" applyBorder="1" applyAlignment="1">
      <alignment horizontal="center" wrapText="1"/>
    </xf>
    <xf numFmtId="43" fontId="6" fillId="4" borderId="40" xfId="1" applyNumberFormat="1" applyFont="1" applyFill="1" applyBorder="1" applyAlignment="1">
      <alignment horizontal="center" vertical="center" wrapText="1"/>
    </xf>
    <xf numFmtId="43" fontId="0" fillId="4" borderId="45" xfId="0" applyNumberFormat="1" applyFill="1" applyBorder="1"/>
    <xf numFmtId="43" fontId="0" fillId="4" borderId="40" xfId="0" applyNumberFormat="1" applyFill="1" applyBorder="1"/>
    <xf numFmtId="43" fontId="2" fillId="4" borderId="45" xfId="1" applyNumberFormat="1" applyFont="1" applyFill="1" applyBorder="1" applyAlignment="1">
      <alignment horizontal="center"/>
    </xf>
    <xf numFmtId="43" fontId="2" fillId="4" borderId="40" xfId="1" applyNumberFormat="1" applyFont="1" applyFill="1" applyBorder="1" applyAlignment="1">
      <alignment horizontal="center"/>
    </xf>
    <xf numFmtId="43" fontId="6" fillId="4" borderId="45" xfId="1" applyNumberFormat="1" applyFont="1" applyFill="1" applyBorder="1" applyAlignment="1">
      <alignment horizontal="left" wrapText="1"/>
    </xf>
    <xf numFmtId="43" fontId="6" fillId="4" borderId="40" xfId="1" applyNumberFormat="1" applyFont="1" applyFill="1" applyBorder="1" applyAlignment="1">
      <alignment horizontal="center" wrapText="1"/>
    </xf>
    <xf numFmtId="43" fontId="2" fillId="4" borderId="46" xfId="1" applyNumberFormat="1" applyFont="1" applyFill="1" applyBorder="1" applyAlignment="1">
      <alignment horizontal="center"/>
    </xf>
    <xf numFmtId="43" fontId="2" fillId="4" borderId="47" xfId="1" applyNumberFormat="1" applyFont="1" applyFill="1" applyBorder="1" applyAlignment="1">
      <alignment horizontal="center"/>
    </xf>
    <xf numFmtId="2" fontId="2" fillId="3" borderId="46" xfId="1" applyNumberFormat="1" applyFont="1" applyFill="1" applyBorder="1" applyAlignment="1">
      <alignment horizontal="center"/>
    </xf>
    <xf numFmtId="2" fontId="2" fillId="3" borderId="47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43" fontId="0" fillId="0" borderId="46" xfId="0" applyNumberFormat="1" applyBorder="1" applyAlignment="1"/>
    <xf numFmtId="43" fontId="0" fillId="0" borderId="75" xfId="0" applyNumberFormat="1" applyBorder="1"/>
    <xf numFmtId="43" fontId="0" fillId="0" borderId="44" xfId="0" applyNumberFormat="1" applyFont="1" applyBorder="1" applyAlignment="1"/>
    <xf numFmtId="43" fontId="0" fillId="0" borderId="45" xfId="0" applyNumberFormat="1" applyFont="1" applyBorder="1" applyAlignment="1"/>
    <xf numFmtId="43" fontId="0" fillId="0" borderId="40" xfId="0" applyNumberFormat="1" applyFont="1" applyBorder="1" applyAlignment="1"/>
    <xf numFmtId="43" fontId="6" fillId="0" borderId="40" xfId="1" applyNumberFormat="1" applyFont="1" applyBorder="1" applyAlignment="1">
      <alignment horizontal="center" vertical="center" wrapText="1"/>
    </xf>
    <xf numFmtId="43" fontId="6" fillId="0" borderId="40" xfId="1" applyNumberFormat="1" applyFont="1" applyBorder="1" applyAlignment="1">
      <alignment horizontal="center"/>
    </xf>
    <xf numFmtId="43" fontId="6" fillId="0" borderId="45" xfId="1" applyNumberFormat="1" applyFont="1" applyBorder="1" applyAlignment="1">
      <alignment horizontal="center" wrapText="1"/>
    </xf>
    <xf numFmtId="43" fontId="6" fillId="0" borderId="40" xfId="1" applyNumberFormat="1" applyFont="1" applyBorder="1" applyAlignment="1">
      <alignment horizontal="center" wrapText="1"/>
    </xf>
    <xf numFmtId="43" fontId="6" fillId="0" borderId="46" xfId="1" applyNumberFormat="1" applyFont="1" applyBorder="1" applyAlignment="1">
      <alignment horizontal="center"/>
    </xf>
    <xf numFmtId="43" fontId="6" fillId="0" borderId="45" xfId="1" applyNumberFormat="1" applyFont="1" applyBorder="1" applyAlignment="1">
      <alignment horizontal="left"/>
    </xf>
    <xf numFmtId="43" fontId="6" fillId="0" borderId="43" xfId="1" applyNumberFormat="1" applyFont="1" applyBorder="1" applyAlignment="1">
      <alignment horizontal="left" vertical="top"/>
    </xf>
    <xf numFmtId="43" fontId="0" fillId="0" borderId="44" xfId="0" applyNumberFormat="1" applyFont="1" applyBorder="1" applyAlignment="1">
      <alignment horizontal="left" vertical="top"/>
    </xf>
    <xf numFmtId="43" fontId="6" fillId="0" borderId="40" xfId="1" applyNumberFormat="1" applyFont="1" applyBorder="1" applyAlignment="1">
      <alignment horizontal="left"/>
    </xf>
    <xf numFmtId="43" fontId="6" fillId="0" borderId="40" xfId="1" applyNumberFormat="1" applyFont="1" applyBorder="1" applyAlignment="1">
      <alignment horizontal="left" vertical="center" wrapText="1"/>
    </xf>
    <xf numFmtId="43" fontId="9" fillId="0" borderId="40" xfId="1" applyNumberFormat="1" applyFont="1" applyBorder="1" applyAlignment="1">
      <alignment horizontal="center"/>
    </xf>
    <xf numFmtId="43" fontId="6" fillId="0" borderId="59" xfId="1" applyNumberFormat="1" applyFont="1" applyBorder="1" applyAlignment="1">
      <alignment horizontal="left" vertical="top"/>
    </xf>
    <xf numFmtId="43" fontId="6" fillId="0" borderId="58" xfId="1" applyNumberFormat="1" applyFont="1" applyBorder="1" applyAlignment="1">
      <alignment horizontal="left"/>
    </xf>
    <xf numFmtId="43" fontId="6" fillId="0" borderId="58" xfId="1" applyNumberFormat="1" applyFont="1" applyBorder="1" applyAlignment="1">
      <alignment horizontal="center" vertical="center" wrapText="1"/>
    </xf>
    <xf numFmtId="43" fontId="6" fillId="0" borderId="58" xfId="1" applyNumberFormat="1" applyFont="1" applyBorder="1" applyAlignment="1">
      <alignment horizontal="center"/>
    </xf>
    <xf numFmtId="0" fontId="6" fillId="0" borderId="58" xfId="1" applyFont="1" applyBorder="1" applyAlignment="1"/>
    <xf numFmtId="43" fontId="6" fillId="0" borderId="58" xfId="1" applyNumberFormat="1" applyFont="1" applyBorder="1" applyAlignment="1">
      <alignment horizontal="center" wrapText="1"/>
    </xf>
    <xf numFmtId="43" fontId="6" fillId="0" borderId="88" xfId="1" applyNumberFormat="1" applyFont="1" applyBorder="1" applyAlignment="1">
      <alignment horizontal="center"/>
    </xf>
    <xf numFmtId="0" fontId="6" fillId="0" borderId="35" xfId="1" applyFont="1" applyBorder="1" applyAlignment="1"/>
    <xf numFmtId="0" fontId="6" fillId="0" borderId="35" xfId="1" applyFont="1" applyBorder="1" applyAlignment="1">
      <alignment horizontal="center"/>
    </xf>
    <xf numFmtId="0" fontId="6" fillId="0" borderId="35" xfId="1" applyFont="1" applyBorder="1" applyAlignment="1">
      <alignment horizontal="left"/>
    </xf>
    <xf numFmtId="0" fontId="6" fillId="0" borderId="35" xfId="1" applyFont="1" applyBorder="1"/>
    <xf numFmtId="0" fontId="6" fillId="0" borderId="35" xfId="1" applyFont="1" applyBorder="1" applyAlignment="1">
      <alignment horizontal="right"/>
    </xf>
    <xf numFmtId="0" fontId="2" fillId="0" borderId="35" xfId="1" applyFont="1" applyBorder="1" applyAlignment="1">
      <alignment horizontal="right"/>
    </xf>
    <xf numFmtId="0" fontId="6" fillId="0" borderId="35" xfId="1" applyFont="1" applyBorder="1" applyAlignment="1">
      <alignment horizontal="center" wrapText="1"/>
    </xf>
    <xf numFmtId="0" fontId="0" fillId="0" borderId="35" xfId="0" applyFont="1" applyBorder="1" applyAlignment="1">
      <alignment wrapText="1"/>
    </xf>
    <xf numFmtId="0" fontId="0" fillId="0" borderId="35" xfId="0" applyFont="1" applyBorder="1" applyAlignment="1"/>
    <xf numFmtId="43" fontId="0" fillId="2" borderId="46" xfId="0" applyNumberFormat="1" applyFont="1" applyFill="1" applyBorder="1"/>
    <xf numFmtId="43" fontId="0" fillId="2" borderId="47" xfId="0" applyNumberFormat="1" applyFont="1" applyFill="1" applyBorder="1"/>
    <xf numFmtId="0" fontId="1" fillId="0" borderId="35" xfId="1" applyFont="1" applyBorder="1" applyAlignment="1">
      <alignment horizontal="left"/>
    </xf>
    <xf numFmtId="0" fontId="6" fillId="0" borderId="35" xfId="1" applyFont="1" applyBorder="1" applyAlignment="1">
      <alignment horizontal="left" wrapText="1"/>
    </xf>
    <xf numFmtId="0" fontId="6" fillId="0" borderId="35" xfId="1" applyFont="1" applyBorder="1" applyAlignment="1">
      <alignment horizontal="left" vertical="center"/>
    </xf>
    <xf numFmtId="0" fontId="6" fillId="0" borderId="35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6" fillId="0" borderId="6" xfId="1" applyFont="1" applyBorder="1"/>
    <xf numFmtId="0" fontId="6" fillId="0" borderId="42" xfId="1" applyFont="1" applyBorder="1" applyAlignment="1">
      <alignment horizontal="left"/>
    </xf>
    <xf numFmtId="0" fontId="1" fillId="0" borderId="42" xfId="1" applyFont="1" applyBorder="1" applyAlignment="1">
      <alignment horizontal="left"/>
    </xf>
    <xf numFmtId="0" fontId="0" fillId="0" borderId="42" xfId="0" applyFont="1" applyBorder="1" applyAlignment="1">
      <alignment horizontal="left" wrapText="1"/>
    </xf>
    <xf numFmtId="0" fontId="0" fillId="0" borderId="42" xfId="0" applyFont="1" applyBorder="1" applyAlignment="1">
      <alignment horizontal="left"/>
    </xf>
    <xf numFmtId="43" fontId="6" fillId="0" borderId="45" xfId="1" applyNumberFormat="1" applyFont="1" applyBorder="1"/>
    <xf numFmtId="0" fontId="0" fillId="0" borderId="35" xfId="0" applyFont="1" applyBorder="1"/>
    <xf numFmtId="43" fontId="6" fillId="0" borderId="59" xfId="1" applyNumberFormat="1" applyFont="1" applyBorder="1" applyAlignment="1">
      <alignment horizontal="left"/>
    </xf>
    <xf numFmtId="43" fontId="6" fillId="0" borderId="44" xfId="1" applyNumberFormat="1" applyFont="1" applyBorder="1" applyAlignment="1">
      <alignment horizontal="left"/>
    </xf>
    <xf numFmtId="43" fontId="6" fillId="0" borderId="43" xfId="1" applyNumberFormat="1" applyFont="1" applyBorder="1" applyAlignment="1">
      <alignment horizontal="left"/>
    </xf>
    <xf numFmtId="43" fontId="0" fillId="3" borderId="43" xfId="0" applyNumberFormat="1" applyFont="1" applyFill="1" applyBorder="1"/>
    <xf numFmtId="43" fontId="0" fillId="3" borderId="44" xfId="0" applyNumberFormat="1" applyFont="1" applyFill="1" applyBorder="1"/>
    <xf numFmtId="43" fontId="6" fillId="0" borderId="58" xfId="1" applyNumberFormat="1" applyFont="1" applyBorder="1" applyAlignment="1">
      <alignment horizontal="left" vertical="top"/>
    </xf>
    <xf numFmtId="43" fontId="0" fillId="0" borderId="40" xfId="0" applyNumberFormat="1" applyFont="1" applyBorder="1" applyAlignment="1">
      <alignment horizontal="left" vertical="top"/>
    </xf>
    <xf numFmtId="43" fontId="0" fillId="0" borderId="66" xfId="0" applyNumberFormat="1" applyFont="1" applyBorder="1"/>
    <xf numFmtId="43" fontId="6" fillId="0" borderId="43" xfId="1" applyNumberFormat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/>
    </xf>
    <xf numFmtId="0" fontId="6" fillId="0" borderId="6" xfId="1" applyFont="1" applyBorder="1" applyAlignment="1">
      <alignment horizontal="right"/>
    </xf>
    <xf numFmtId="0" fontId="6" fillId="0" borderId="6" xfId="1" applyFont="1" applyBorder="1" applyAlignment="1">
      <alignment horizontal="center"/>
    </xf>
    <xf numFmtId="43" fontId="6" fillId="0" borderId="45" xfId="1" applyNumberFormat="1" applyFont="1" applyBorder="1" applyAlignment="1"/>
    <xf numFmtId="43" fontId="6" fillId="2" borderId="45" xfId="1" applyNumberFormat="1" applyFont="1" applyFill="1" applyBorder="1" applyAlignment="1">
      <alignment horizontal="left" wrapText="1"/>
    </xf>
    <xf numFmtId="43" fontId="6" fillId="2" borderId="40" xfId="1" applyNumberFormat="1" applyFont="1" applyFill="1" applyBorder="1" applyAlignment="1">
      <alignment horizontal="center" wrapText="1"/>
    </xf>
    <xf numFmtId="165" fontId="6" fillId="0" borderId="1" xfId="1" applyNumberFormat="1" applyFont="1" applyBorder="1" applyAlignment="1">
      <alignment horizontal="center"/>
    </xf>
    <xf numFmtId="165" fontId="0" fillId="2" borderId="45" xfId="0" applyNumberFormat="1" applyFont="1" applyFill="1" applyBorder="1"/>
    <xf numFmtId="43" fontId="0" fillId="0" borderId="80" xfId="0" applyNumberFormat="1" applyFont="1" applyBorder="1"/>
    <xf numFmtId="43" fontId="6" fillId="0" borderId="57" xfId="1" applyNumberFormat="1" applyFont="1" applyBorder="1" applyAlignment="1">
      <alignment horizontal="center" vertical="center" wrapText="1"/>
    </xf>
    <xf numFmtId="43" fontId="6" fillId="0" borderId="42" xfId="1" applyNumberFormat="1" applyFont="1" applyBorder="1" applyAlignment="1">
      <alignment horizontal="center"/>
    </xf>
    <xf numFmtId="43" fontId="6" fillId="0" borderId="42" xfId="1" applyNumberFormat="1" applyFont="1" applyBorder="1" applyAlignment="1">
      <alignment horizontal="center" wrapText="1"/>
    </xf>
    <xf numFmtId="43" fontId="6" fillId="0" borderId="89" xfId="1" applyNumberFormat="1" applyFont="1" applyBorder="1" applyAlignment="1">
      <alignment horizontal="center"/>
    </xf>
    <xf numFmtId="43" fontId="0" fillId="0" borderId="87" xfId="0" applyNumberFormat="1" applyFont="1" applyBorder="1"/>
    <xf numFmtId="43" fontId="0" fillId="0" borderId="0" xfId="0" applyNumberFormat="1" applyFont="1" applyBorder="1"/>
    <xf numFmtId="43" fontId="0" fillId="0" borderId="90" xfId="0" applyNumberFormat="1" applyFont="1" applyBorder="1"/>
    <xf numFmtId="43" fontId="0" fillId="0" borderId="91" xfId="0" applyNumberFormat="1" applyBorder="1"/>
    <xf numFmtId="43" fontId="0" fillId="0" borderId="92" xfId="0" applyNumberFormat="1" applyBorder="1"/>
    <xf numFmtId="43" fontId="6" fillId="3" borderId="45" xfId="1" applyNumberFormat="1" applyFont="1" applyFill="1" applyBorder="1" applyAlignment="1">
      <alignment horizontal="left" wrapText="1"/>
    </xf>
    <xf numFmtId="43" fontId="6" fillId="3" borderId="40" xfId="1" applyNumberFormat="1" applyFont="1" applyFill="1" applyBorder="1" applyAlignment="1">
      <alignment horizontal="center" wrapText="1"/>
    </xf>
    <xf numFmtId="43" fontId="2" fillId="0" borderId="89" xfId="1" applyNumberFormat="1" applyFont="1" applyBorder="1" applyAlignment="1">
      <alignment horizontal="center"/>
    </xf>
    <xf numFmtId="43" fontId="0" fillId="0" borderId="89" xfId="0" applyNumberFormat="1" applyBorder="1"/>
    <xf numFmtId="43" fontId="0" fillId="3" borderId="58" xfId="0" applyNumberFormat="1" applyFill="1" applyBorder="1"/>
    <xf numFmtId="43" fontId="0" fillId="3" borderId="58" xfId="0" applyNumberFormat="1" applyFont="1" applyFill="1" applyBorder="1" applyAlignment="1">
      <alignment horizontal="center" wrapText="1"/>
    </xf>
    <xf numFmtId="2" fontId="6" fillId="3" borderId="58" xfId="1" applyNumberFormat="1" applyFont="1" applyFill="1" applyBorder="1" applyAlignment="1">
      <alignment horizontal="left" wrapText="1"/>
    </xf>
    <xf numFmtId="43" fontId="0" fillId="3" borderId="88" xfId="0" applyNumberFormat="1" applyFill="1" applyBorder="1"/>
    <xf numFmtId="43" fontId="0" fillId="3" borderId="93" xfId="0" applyNumberFormat="1" applyFill="1" applyBorder="1"/>
    <xf numFmtId="43" fontId="3" fillId="0" borderId="45" xfId="1" applyNumberFormat="1" applyFont="1" applyBorder="1" applyAlignment="1">
      <alignment horizontal="center"/>
    </xf>
    <xf numFmtId="43" fontId="0" fillId="0" borderId="55" xfId="0" applyNumberFormat="1" applyBorder="1" applyAlignment="1"/>
    <xf numFmtId="43" fontId="0" fillId="0" borderId="94" xfId="0" applyNumberFormat="1" applyBorder="1" applyAlignment="1"/>
    <xf numFmtId="43" fontId="2" fillId="0" borderId="47" xfId="1" applyNumberFormat="1" applyFont="1" applyBorder="1" applyAlignment="1">
      <alignment horizontal="center" wrapText="1"/>
    </xf>
    <xf numFmtId="43" fontId="2" fillId="0" borderId="59" xfId="1" applyNumberFormat="1" applyFont="1" applyBorder="1" applyAlignment="1">
      <alignment horizontal="left" vertical="top"/>
    </xf>
    <xf numFmtId="2" fontId="2" fillId="0" borderId="88" xfId="1" applyNumberFormat="1" applyFont="1" applyBorder="1" applyAlignment="1">
      <alignment horizontal="center"/>
    </xf>
    <xf numFmtId="0" fontId="3" fillId="0" borderId="13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13" xfId="1" applyFont="1" applyBorder="1" applyAlignment="1"/>
    <xf numFmtId="0" fontId="2" fillId="0" borderId="13" xfId="1" applyFont="1" applyBorder="1"/>
    <xf numFmtId="0" fontId="2" fillId="0" borderId="13" xfId="1" applyFont="1" applyBorder="1" applyAlignment="1">
      <alignment horizontal="right"/>
    </xf>
    <xf numFmtId="0" fontId="2" fillId="0" borderId="13" xfId="1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3" xfId="0" applyBorder="1"/>
    <xf numFmtId="43" fontId="2" fillId="0" borderId="5" xfId="1" applyNumberFormat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1" fontId="2" fillId="0" borderId="15" xfId="1" applyNumberFormat="1" applyFont="1" applyBorder="1" applyAlignment="1">
      <alignment horizontal="center"/>
    </xf>
    <xf numFmtId="0" fontId="3" fillId="0" borderId="35" xfId="1" applyFont="1" applyBorder="1" applyAlignment="1">
      <alignment horizontal="left"/>
    </xf>
    <xf numFmtId="1" fontId="2" fillId="0" borderId="35" xfId="1" applyNumberFormat="1" applyFont="1" applyBorder="1" applyAlignment="1">
      <alignment horizontal="left"/>
    </xf>
    <xf numFmtId="1" fontId="2" fillId="0" borderId="35" xfId="1" applyNumberFormat="1" applyFont="1" applyBorder="1" applyAlignment="1">
      <alignment horizontal="center"/>
    </xf>
    <xf numFmtId="1" fontId="2" fillId="0" borderId="35" xfId="1" applyNumberFormat="1" applyFont="1" applyBorder="1"/>
    <xf numFmtId="0" fontId="3" fillId="0" borderId="35" xfId="0" applyFont="1" applyBorder="1" applyAlignment="1">
      <alignment horizontal="left"/>
    </xf>
    <xf numFmtId="0" fontId="2" fillId="0" borderId="35" xfId="1" applyFont="1" applyBorder="1" applyAlignment="1">
      <alignment horizontal="center" wrapText="1"/>
    </xf>
    <xf numFmtId="1" fontId="0" fillId="0" borderId="35" xfId="0" applyNumberFormat="1" applyBorder="1" applyAlignment="1">
      <alignment wrapText="1"/>
    </xf>
    <xf numFmtId="1" fontId="0" fillId="0" borderId="35" xfId="0" applyNumberFormat="1" applyBorder="1"/>
    <xf numFmtId="43" fontId="2" fillId="0" borderId="88" xfId="1" applyNumberFormat="1" applyFont="1" applyBorder="1" applyAlignment="1">
      <alignment horizontal="center"/>
    </xf>
    <xf numFmtId="43" fontId="2" fillId="0" borderId="43" xfId="1" applyNumberFormat="1" applyFont="1" applyBorder="1" applyAlignment="1">
      <alignment horizontal="left"/>
    </xf>
    <xf numFmtId="43" fontId="2" fillId="0" borderId="44" xfId="1" applyNumberFormat="1" applyFont="1" applyBorder="1" applyAlignment="1">
      <alignment horizontal="left"/>
    </xf>
    <xf numFmtId="43" fontId="2" fillId="0" borderId="45" xfId="1" applyNumberFormat="1" applyFont="1" applyBorder="1" applyAlignment="1">
      <alignment horizontal="left" vertical="top"/>
    </xf>
    <xf numFmtId="43" fontId="0" fillId="0" borderId="40" xfId="0" applyNumberFormat="1" applyBorder="1" applyAlignment="1">
      <alignment horizontal="left" vertical="top"/>
    </xf>
    <xf numFmtId="43" fontId="2" fillId="0" borderId="85" xfId="2" applyNumberFormat="1" applyFont="1" applyBorder="1" applyAlignment="1">
      <alignment horizontal="center"/>
    </xf>
    <xf numFmtId="43" fontId="2" fillId="0" borderId="40" xfId="2" applyNumberFormat="1" applyFont="1" applyBorder="1" applyAlignment="1">
      <alignment horizontal="center"/>
    </xf>
    <xf numFmtId="43" fontId="0" fillId="0" borderId="55" xfId="0" applyNumberFormat="1" applyBorder="1"/>
    <xf numFmtId="43" fontId="0" fillId="0" borderId="94" xfId="0" applyNumberFormat="1" applyBorder="1"/>
    <xf numFmtId="0" fontId="10" fillId="0" borderId="3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/>
    </xf>
    <xf numFmtId="0" fontId="9" fillId="0" borderId="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43" fontId="9" fillId="0" borderId="4" xfId="1" applyNumberFormat="1" applyFont="1" applyBorder="1" applyAlignment="1">
      <alignment wrapText="1"/>
    </xf>
    <xf numFmtId="43" fontId="9" fillId="0" borderId="50" xfId="1" applyNumberFormat="1" applyFont="1" applyBorder="1" applyAlignment="1">
      <alignment vertical="top" wrapText="1"/>
    </xf>
    <xf numFmtId="2" fontId="9" fillId="3" borderId="45" xfId="1" applyNumberFormat="1" applyFont="1" applyFill="1" applyBorder="1" applyAlignment="1">
      <alignment horizontal="left" wrapText="1"/>
    </xf>
    <xf numFmtId="0" fontId="9" fillId="3" borderId="40" xfId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9" fillId="0" borderId="8" xfId="1" applyFont="1" applyBorder="1"/>
    <xf numFmtId="0" fontId="9" fillId="0" borderId="6" xfId="1" applyFont="1" applyBorder="1" applyAlignment="1">
      <alignment horizontal="left"/>
    </xf>
    <xf numFmtId="43" fontId="9" fillId="0" borderId="25" xfId="1" applyNumberFormat="1" applyFont="1" applyBorder="1" applyAlignment="1">
      <alignment horizontal="left" vertical="top"/>
    </xf>
    <xf numFmtId="43" fontId="9" fillId="0" borderId="7" xfId="1" applyNumberFormat="1" applyFont="1" applyBorder="1" applyAlignment="1">
      <alignment horizontal="right"/>
    </xf>
    <xf numFmtId="43" fontId="9" fillId="0" borderId="5" xfId="1" applyNumberFormat="1" applyFont="1" applyBorder="1" applyAlignment="1">
      <alignment horizontal="right"/>
    </xf>
    <xf numFmtId="43" fontId="9" fillId="3" borderId="84" xfId="1" applyNumberFormat="1" applyFont="1" applyFill="1" applyBorder="1" applyAlignment="1">
      <alignment horizontal="right"/>
    </xf>
    <xf numFmtId="0" fontId="11" fillId="0" borderId="0" xfId="0" applyFont="1"/>
    <xf numFmtId="165" fontId="0" fillId="0" borderId="0" xfId="0" applyNumberFormat="1" applyFont="1" applyFill="1" applyBorder="1"/>
    <xf numFmtId="165" fontId="6" fillId="0" borderId="42" xfId="1" applyNumberFormat="1" applyFont="1" applyBorder="1" applyAlignment="1">
      <alignment horizontal="left" vertical="top"/>
    </xf>
    <xf numFmtId="165" fontId="0" fillId="0" borderId="54" xfId="0" applyNumberFormat="1" applyFont="1" applyBorder="1"/>
    <xf numFmtId="165" fontId="0" fillId="0" borderId="68" xfId="0" applyNumberFormat="1" applyFont="1" applyFill="1" applyBorder="1"/>
    <xf numFmtId="43" fontId="0" fillId="2" borderId="96" xfId="0" applyNumberFormat="1" applyFont="1" applyFill="1" applyBorder="1" applyAlignment="1">
      <alignment horizontal="center" wrapText="1"/>
    </xf>
    <xf numFmtId="0" fontId="0" fillId="2" borderId="95" xfId="0" applyFill="1" applyBorder="1"/>
    <xf numFmtId="0" fontId="6" fillId="0" borderId="15" xfId="1" applyFont="1" applyBorder="1" applyAlignment="1">
      <alignment horizontal="left"/>
    </xf>
    <xf numFmtId="0" fontId="6" fillId="0" borderId="66" xfId="1" applyFont="1" applyBorder="1" applyAlignment="1">
      <alignment horizontal="left"/>
    </xf>
    <xf numFmtId="43" fontId="6" fillId="0" borderId="67" xfId="1" applyNumberFormat="1" applyFont="1" applyBorder="1" applyAlignment="1">
      <alignment horizontal="left"/>
    </xf>
    <xf numFmtId="43" fontId="6" fillId="0" borderId="68" xfId="1" applyNumberFormat="1" applyFont="1" applyBorder="1" applyAlignment="1">
      <alignment horizontal="left"/>
    </xf>
    <xf numFmtId="0" fontId="6" fillId="0" borderId="71" xfId="1" applyFont="1" applyBorder="1"/>
    <xf numFmtId="43" fontId="6" fillId="0" borderId="69" xfId="1" applyNumberFormat="1" applyFont="1" applyBorder="1" applyAlignment="1">
      <alignment horizontal="center" vertical="center" wrapText="1"/>
    </xf>
    <xf numFmtId="43" fontId="6" fillId="0" borderId="70" xfId="1" applyNumberFormat="1" applyFont="1" applyBorder="1" applyAlignment="1">
      <alignment horizontal="center" vertical="center" wrapText="1"/>
    </xf>
    <xf numFmtId="2" fontId="6" fillId="0" borderId="65" xfId="1" applyNumberFormat="1" applyFont="1" applyBorder="1" applyAlignment="1">
      <alignment horizontal="center"/>
    </xf>
    <xf numFmtId="43" fontId="6" fillId="0" borderId="39" xfId="1" applyNumberFormat="1" applyFont="1" applyBorder="1" applyAlignment="1">
      <alignment horizontal="center"/>
    </xf>
    <xf numFmtId="43" fontId="6" fillId="0" borderId="65" xfId="1" applyNumberFormat="1" applyFont="1" applyBorder="1" applyAlignment="1">
      <alignment horizontal="center"/>
    </xf>
    <xf numFmtId="2" fontId="6" fillId="0" borderId="45" xfId="1" applyNumberFormat="1" applyFont="1" applyBorder="1" applyAlignment="1">
      <alignment horizontal="center"/>
    </xf>
    <xf numFmtId="0" fontId="6" fillId="0" borderId="45" xfId="1" applyFont="1" applyBorder="1" applyAlignment="1">
      <alignment horizontal="center"/>
    </xf>
    <xf numFmtId="164" fontId="6" fillId="0" borderId="45" xfId="1" applyNumberFormat="1" applyFont="1" applyBorder="1" applyAlignment="1">
      <alignment horizontal="center"/>
    </xf>
    <xf numFmtId="164" fontId="6" fillId="0" borderId="40" xfId="1" applyNumberFormat="1" applyFont="1" applyBorder="1" applyAlignment="1">
      <alignment horizontal="center"/>
    </xf>
    <xf numFmtId="43" fontId="0" fillId="0" borderId="36" xfId="0" applyNumberFormat="1" applyFont="1" applyBorder="1"/>
    <xf numFmtId="43" fontId="6" fillId="0" borderId="74" xfId="1" applyNumberFormat="1" applyFont="1" applyBorder="1" applyAlignment="1">
      <alignment horizontal="center"/>
    </xf>
    <xf numFmtId="2" fontId="6" fillId="0" borderId="46" xfId="1" applyNumberFormat="1" applyFont="1" applyBorder="1" applyAlignment="1">
      <alignment horizontal="center"/>
    </xf>
    <xf numFmtId="43" fontId="6" fillId="0" borderId="75" xfId="1" applyNumberFormat="1" applyFont="1" applyBorder="1" applyAlignment="1">
      <alignment horizontal="center"/>
    </xf>
    <xf numFmtId="2" fontId="6" fillId="0" borderId="60" xfId="1" applyNumberFormat="1" applyFont="1" applyBorder="1" applyAlignment="1">
      <alignment horizontal="center"/>
    </xf>
    <xf numFmtId="43" fontId="6" fillId="0" borderId="36" xfId="1" applyNumberFormat="1" applyFont="1" applyBorder="1" applyAlignment="1">
      <alignment horizontal="center"/>
    </xf>
    <xf numFmtId="43" fontId="6" fillId="0" borderId="60" xfId="1" applyNumberFormat="1" applyFont="1" applyBorder="1" applyAlignment="1">
      <alignment horizontal="center"/>
    </xf>
    <xf numFmtId="2" fontId="12" fillId="0" borderId="6" xfId="1" applyNumberFormat="1" applyFont="1" applyBorder="1" applyAlignment="1">
      <alignment horizontal="left" wrapText="1"/>
    </xf>
    <xf numFmtId="43" fontId="12" fillId="0" borderId="73" xfId="1" applyNumberFormat="1" applyFont="1" applyBorder="1" applyAlignment="1">
      <alignment horizontal="center" wrapText="1"/>
    </xf>
    <xf numFmtId="2" fontId="12" fillId="0" borderId="76" xfId="1" applyNumberFormat="1" applyFont="1" applyBorder="1" applyAlignment="1">
      <alignment horizontal="left" wrapText="1"/>
    </xf>
    <xf numFmtId="43" fontId="0" fillId="0" borderId="59" xfId="0" applyNumberFormat="1" applyFont="1" applyBorder="1"/>
    <xf numFmtId="0" fontId="6" fillId="0" borderId="61" xfId="1" applyFont="1" applyBorder="1" applyAlignment="1">
      <alignment horizontal="left"/>
    </xf>
    <xf numFmtId="2" fontId="6" fillId="0" borderId="62" xfId="1" applyNumberFormat="1" applyFont="1" applyBorder="1" applyAlignment="1">
      <alignment horizontal="center"/>
    </xf>
    <xf numFmtId="2" fontId="6" fillId="0" borderId="72" xfId="1" applyNumberFormat="1" applyFont="1" applyBorder="1" applyAlignment="1">
      <alignment horizontal="center"/>
    </xf>
    <xf numFmtId="43" fontId="6" fillId="0" borderId="63" xfId="1" applyNumberFormat="1" applyFont="1" applyBorder="1" applyAlignment="1">
      <alignment horizontal="center"/>
    </xf>
    <xf numFmtId="2" fontId="6" fillId="0" borderId="35" xfId="1" applyNumberFormat="1" applyFont="1" applyBorder="1" applyAlignment="1">
      <alignment horizontal="center"/>
    </xf>
    <xf numFmtId="43" fontId="6" fillId="0" borderId="35" xfId="1" applyNumberFormat="1" applyFont="1" applyBorder="1" applyAlignment="1">
      <alignment horizontal="center"/>
    </xf>
    <xf numFmtId="43" fontId="0" fillId="0" borderId="35" xfId="0" applyNumberFormat="1" applyFont="1" applyBorder="1"/>
    <xf numFmtId="2" fontId="12" fillId="0" borderId="35" xfId="1" applyNumberFormat="1" applyFont="1" applyBorder="1" applyAlignment="1">
      <alignment horizontal="left" wrapText="1"/>
    </xf>
    <xf numFmtId="43" fontId="12" fillId="0" borderId="35" xfId="1" applyNumberFormat="1" applyFont="1" applyBorder="1" applyAlignment="1">
      <alignment horizontal="center" wrapText="1"/>
    </xf>
    <xf numFmtId="0" fontId="0" fillId="0" borderId="35" xfId="0" applyFont="1" applyBorder="1" applyAlignment="1">
      <alignment vertical="center"/>
    </xf>
    <xf numFmtId="43" fontId="0" fillId="0" borderId="35" xfId="0" applyNumberFormat="1" applyFont="1" applyBorder="1" applyAlignment="1">
      <alignment vertical="center"/>
    </xf>
    <xf numFmtId="43" fontId="6" fillId="0" borderId="35" xfId="1" applyNumberFormat="1" applyFont="1" applyBorder="1" applyAlignment="1">
      <alignment horizontal="center" vertical="center"/>
    </xf>
    <xf numFmtId="0" fontId="13" fillId="0" borderId="35" xfId="0" applyFont="1" applyBorder="1"/>
    <xf numFmtId="43" fontId="13" fillId="3" borderId="66" xfId="0" applyNumberFormat="1" applyFont="1" applyFill="1" applyBorder="1"/>
    <xf numFmtId="43" fontId="13" fillId="3" borderId="64" xfId="0" applyNumberFormat="1" applyFont="1" applyFill="1" applyBorder="1"/>
    <xf numFmtId="0" fontId="13" fillId="0" borderId="0" xfId="0" applyFont="1"/>
    <xf numFmtId="1" fontId="6" fillId="0" borderId="35" xfId="1" applyNumberFormat="1" applyFont="1" applyBorder="1"/>
    <xf numFmtId="43" fontId="0" fillId="0" borderId="57" xfId="0" applyNumberFormat="1" applyFont="1" applyBorder="1" applyAlignment="1">
      <alignment horizontal="left" vertical="top"/>
    </xf>
    <xf numFmtId="43" fontId="6" fillId="0" borderId="23" xfId="1" applyNumberFormat="1" applyFont="1" applyBorder="1" applyAlignment="1">
      <alignment horizontal="left"/>
    </xf>
    <xf numFmtId="43" fontId="6" fillId="0" borderId="42" xfId="1" applyNumberFormat="1" applyFont="1" applyBorder="1" applyAlignment="1">
      <alignment horizontal="left" vertical="center" wrapText="1"/>
    </xf>
    <xf numFmtId="43" fontId="6" fillId="0" borderId="8" xfId="1" applyNumberFormat="1" applyFont="1" applyBorder="1" applyAlignment="1">
      <alignment horizontal="center"/>
    </xf>
    <xf numFmtId="43" fontId="6" fillId="0" borderId="25" xfId="1" applyNumberFormat="1" applyFont="1" applyBorder="1" applyAlignment="1">
      <alignment horizontal="center"/>
    </xf>
    <xf numFmtId="43" fontId="0" fillId="0" borderId="89" xfId="0" applyNumberFormat="1" applyFont="1" applyBorder="1"/>
    <xf numFmtId="0" fontId="6" fillId="0" borderId="97" xfId="1" applyFont="1" applyBorder="1" applyAlignment="1"/>
    <xf numFmtId="0" fontId="6" fillId="0" borderId="98" xfId="1" applyFont="1" applyBorder="1" applyAlignment="1">
      <alignment horizontal="center"/>
    </xf>
    <xf numFmtId="1" fontId="6" fillId="0" borderId="98" xfId="1" applyNumberFormat="1" applyFont="1" applyBorder="1" applyAlignment="1">
      <alignment horizontal="center"/>
    </xf>
    <xf numFmtId="0" fontId="6" fillId="0" borderId="99" xfId="1" applyFont="1" applyBorder="1" applyAlignment="1">
      <alignment horizontal="left"/>
    </xf>
    <xf numFmtId="0" fontId="6" fillId="0" borderId="81" xfId="1" applyFont="1" applyBorder="1" applyAlignment="1">
      <alignment horizontal="left"/>
    </xf>
    <xf numFmtId="1" fontId="6" fillId="0" borderId="81" xfId="1" applyNumberFormat="1" applyFont="1" applyBorder="1" applyAlignment="1">
      <alignment horizontal="left"/>
    </xf>
    <xf numFmtId="0" fontId="6" fillId="0" borderId="81" xfId="1" applyFont="1" applyBorder="1" applyAlignment="1">
      <alignment horizontal="center"/>
    </xf>
    <xf numFmtId="1" fontId="6" fillId="0" borderId="81" xfId="1" applyNumberFormat="1" applyFont="1" applyBorder="1" applyAlignment="1">
      <alignment horizontal="center"/>
    </xf>
    <xf numFmtId="43" fontId="6" fillId="0" borderId="81" xfId="1" applyNumberFormat="1" applyFont="1" applyBorder="1" applyAlignment="1">
      <alignment horizontal="center"/>
    </xf>
    <xf numFmtId="0" fontId="6" fillId="0" borderId="27" xfId="1" applyFont="1" applyBorder="1"/>
    <xf numFmtId="0" fontId="6" fillId="0" borderId="100" xfId="1" applyFont="1" applyBorder="1" applyAlignment="1">
      <alignment horizontal="center"/>
    </xf>
    <xf numFmtId="1" fontId="6" fillId="0" borderId="100" xfId="1" applyNumberFormat="1" applyFont="1" applyBorder="1"/>
    <xf numFmtId="0" fontId="6" fillId="0" borderId="27" xfId="1" applyFont="1" applyBorder="1" applyAlignment="1">
      <alignment horizontal="right"/>
    </xf>
    <xf numFmtId="0" fontId="6" fillId="0" borderId="100" xfId="1" applyFont="1" applyBorder="1" applyAlignment="1">
      <alignment horizontal="left"/>
    </xf>
    <xf numFmtId="0" fontId="6" fillId="0" borderId="100" xfId="1" applyFont="1" applyBorder="1" applyAlignment="1">
      <alignment horizontal="right"/>
    </xf>
    <xf numFmtId="1" fontId="6" fillId="0" borderId="100" xfId="1" applyNumberFormat="1" applyFont="1" applyBorder="1" applyAlignment="1">
      <alignment horizontal="center"/>
    </xf>
    <xf numFmtId="1" fontId="6" fillId="0" borderId="100" xfId="1" applyNumberFormat="1" applyFont="1" applyBorder="1" applyAlignment="1"/>
    <xf numFmtId="0" fontId="6" fillId="0" borderId="100" xfId="1" applyFont="1" applyBorder="1" applyAlignment="1">
      <alignment horizontal="center" wrapText="1"/>
    </xf>
    <xf numFmtId="1" fontId="0" fillId="0" borderId="81" xfId="0" applyNumberFormat="1" applyFont="1" applyBorder="1" applyAlignment="1">
      <alignment wrapText="1"/>
    </xf>
    <xf numFmtId="1" fontId="0" fillId="0" borderId="81" xfId="0" applyNumberFormat="1" applyFont="1" applyBorder="1"/>
    <xf numFmtId="0" fontId="0" fillId="0" borderId="81" xfId="0" applyFont="1" applyBorder="1"/>
    <xf numFmtId="1" fontId="6" fillId="0" borderId="99" xfId="1" applyNumberFormat="1" applyFont="1" applyBorder="1" applyAlignment="1">
      <alignment horizontal="center"/>
    </xf>
    <xf numFmtId="43" fontId="0" fillId="0" borderId="59" xfId="0" applyNumberFormat="1" applyFont="1" applyBorder="1" applyAlignment="1"/>
    <xf numFmtId="43" fontId="6" fillId="0" borderId="83" xfId="1" applyNumberFormat="1" applyFont="1" applyBorder="1" applyAlignment="1">
      <alignment horizontal="left"/>
    </xf>
    <xf numFmtId="43" fontId="6" fillId="0" borderId="101" xfId="1" applyNumberFormat="1" applyFont="1" applyBorder="1" applyAlignment="1">
      <alignment horizontal="left"/>
    </xf>
    <xf numFmtId="43" fontId="6" fillId="0" borderId="83" xfId="1" applyNumberFormat="1" applyFont="1" applyBorder="1" applyAlignment="1">
      <alignment horizontal="center"/>
    </xf>
    <xf numFmtId="43" fontId="6" fillId="0" borderId="101" xfId="1" applyNumberFormat="1" applyFont="1" applyBorder="1" applyAlignment="1">
      <alignment horizontal="center"/>
    </xf>
    <xf numFmtId="43" fontId="6" fillId="0" borderId="102" xfId="1" applyNumberFormat="1" applyFont="1" applyBorder="1" applyAlignment="1">
      <alignment horizontal="center"/>
    </xf>
    <xf numFmtId="43" fontId="6" fillId="0" borderId="103" xfId="1" applyNumberFormat="1" applyFont="1" applyBorder="1" applyAlignment="1">
      <alignment horizontal="center"/>
    </xf>
    <xf numFmtId="43" fontId="6" fillId="0" borderId="83" xfId="1" applyNumberFormat="1" applyFont="1" applyBorder="1" applyAlignment="1">
      <alignment horizontal="center" wrapText="1"/>
    </xf>
    <xf numFmtId="43" fontId="0" fillId="0" borderId="83" xfId="0" applyNumberFormat="1" applyFont="1" applyBorder="1"/>
    <xf numFmtId="43" fontId="0" fillId="0" borderId="101" xfId="0" applyNumberFormat="1" applyFont="1" applyBorder="1" applyAlignment="1"/>
    <xf numFmtId="43" fontId="6" fillId="0" borderId="0" xfId="1" applyNumberFormat="1" applyFont="1" applyBorder="1"/>
    <xf numFmtId="43" fontId="6" fillId="0" borderId="25" xfId="1" applyNumberFormat="1" applyFont="1" applyBorder="1" applyAlignment="1">
      <alignment horizontal="center" wrapText="1"/>
    </xf>
    <xf numFmtId="1" fontId="7" fillId="0" borderId="1" xfId="1" applyNumberFormat="1" applyFont="1" applyBorder="1" applyAlignment="1">
      <alignment horizontal="center"/>
    </xf>
    <xf numFmtId="1" fontId="7" fillId="0" borderId="6" xfId="1" applyNumberFormat="1" applyFont="1" applyBorder="1" applyAlignment="1">
      <alignment horizontal="center"/>
    </xf>
    <xf numFmtId="43" fontId="2" fillId="0" borderId="104" xfId="1" applyNumberFormat="1" applyFont="1" applyBorder="1" applyAlignment="1">
      <alignment horizontal="center"/>
    </xf>
    <xf numFmtId="43" fontId="2" fillId="0" borderId="66" xfId="1" applyNumberFormat="1" applyFont="1" applyBorder="1" applyAlignment="1">
      <alignment horizontal="center"/>
    </xf>
    <xf numFmtId="43" fontId="0" fillId="0" borderId="64" xfId="0" applyNumberFormat="1" applyBorder="1"/>
    <xf numFmtId="43" fontId="0" fillId="3" borderId="66" xfId="0" applyNumberFormat="1" applyFill="1" applyBorder="1"/>
    <xf numFmtId="43" fontId="0" fillId="3" borderId="64" xfId="0" applyNumberFormat="1" applyFill="1" applyBorder="1"/>
    <xf numFmtId="1" fontId="2" fillId="0" borderId="48" xfId="1" applyNumberFormat="1" applyFont="1" applyBorder="1" applyAlignment="1">
      <alignment horizontal="center"/>
    </xf>
    <xf numFmtId="43" fontId="2" fillId="0" borderId="65" xfId="1" applyNumberFormat="1" applyFont="1" applyBorder="1" applyAlignment="1">
      <alignment horizontal="center"/>
    </xf>
    <xf numFmtId="43" fontId="2" fillId="0" borderId="105" xfId="1" applyNumberFormat="1" applyFont="1" applyBorder="1" applyAlignment="1">
      <alignment horizontal="center" wrapText="1"/>
    </xf>
    <xf numFmtId="43" fontId="2" fillId="0" borderId="65" xfId="1" applyNumberFormat="1" applyFont="1" applyBorder="1" applyAlignment="1">
      <alignment horizontal="center" wrapText="1"/>
    </xf>
    <xf numFmtId="43" fontId="0" fillId="3" borderId="65" xfId="0" applyNumberFormat="1" applyFill="1" applyBorder="1"/>
    <xf numFmtId="43" fontId="0" fillId="3" borderId="39" xfId="0" applyNumberFormat="1" applyFill="1" applyBorder="1"/>
    <xf numFmtId="1" fontId="2" fillId="0" borderId="8" xfId="1" applyNumberFormat="1" applyFont="1" applyBorder="1" applyAlignment="1">
      <alignment horizontal="center"/>
    </xf>
    <xf numFmtId="43" fontId="2" fillId="0" borderId="106" xfId="1" applyNumberFormat="1" applyFont="1" applyBorder="1" applyAlignment="1">
      <alignment horizontal="center"/>
    </xf>
    <xf numFmtId="43" fontId="2" fillId="0" borderId="107" xfId="1" applyNumberFormat="1" applyFont="1" applyBorder="1" applyAlignment="1">
      <alignment horizontal="center"/>
    </xf>
    <xf numFmtId="43" fontId="0" fillId="3" borderId="106" xfId="0" applyNumberFormat="1" applyFill="1" applyBorder="1"/>
    <xf numFmtId="43" fontId="0" fillId="3" borderId="107" xfId="0" applyNumberFormat="1" applyFill="1" applyBorder="1"/>
    <xf numFmtId="0" fontId="0" fillId="0" borderId="7" xfId="0" applyBorder="1"/>
    <xf numFmtId="0" fontId="2" fillId="0" borderId="108" xfId="1" applyFont="1" applyBorder="1" applyAlignment="1">
      <alignment horizontal="left"/>
    </xf>
    <xf numFmtId="0" fontId="2" fillId="0" borderId="104" xfId="1" applyFont="1" applyBorder="1" applyAlignment="1">
      <alignment horizontal="center" wrapText="1"/>
    </xf>
    <xf numFmtId="43" fontId="2" fillId="0" borderId="109" xfId="1" applyNumberFormat="1" applyFont="1" applyBorder="1" applyAlignment="1">
      <alignment horizontal="center" vertical="center" wrapText="1"/>
    </xf>
    <xf numFmtId="43" fontId="2" fillId="0" borderId="110" xfId="1" applyNumberFormat="1" applyFont="1" applyBorder="1" applyAlignment="1">
      <alignment horizontal="left" vertical="center" wrapText="1"/>
    </xf>
    <xf numFmtId="43" fontId="0" fillId="3" borderId="109" xfId="0" applyNumberFormat="1" applyFont="1" applyFill="1" applyBorder="1" applyAlignment="1">
      <alignment horizontal="center" wrapText="1"/>
    </xf>
    <xf numFmtId="43" fontId="6" fillId="3" borderId="111" xfId="1" applyNumberFormat="1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35" xfId="0" applyBorder="1" applyAlignment="1">
      <alignment wrapText="1"/>
    </xf>
    <xf numFmtId="0" fontId="0" fillId="0" borderId="112" xfId="0" applyBorder="1"/>
    <xf numFmtId="0" fontId="0" fillId="0" borderId="113" xfId="0" applyBorder="1" applyAlignment="1">
      <alignment wrapText="1"/>
    </xf>
    <xf numFmtId="0" fontId="0" fillId="0" borderId="115" xfId="0" applyBorder="1"/>
    <xf numFmtId="0" fontId="0" fillId="0" borderId="117" xfId="0" applyBorder="1"/>
    <xf numFmtId="0" fontId="0" fillId="0" borderId="118" xfId="0" applyBorder="1" applyAlignment="1">
      <alignment wrapText="1"/>
    </xf>
    <xf numFmtId="0" fontId="0" fillId="0" borderId="0" xfId="0" applyAlignment="1">
      <alignment horizontal="left" vertical="top"/>
    </xf>
    <xf numFmtId="43" fontId="2" fillId="0" borderId="104" xfId="1" applyNumberFormat="1" applyFont="1" applyBorder="1"/>
    <xf numFmtId="43" fontId="0" fillId="0" borderId="113" xfId="0" applyNumberFormat="1" applyBorder="1"/>
    <xf numFmtId="43" fontId="0" fillId="0" borderId="114" xfId="0" applyNumberFormat="1" applyBorder="1"/>
    <xf numFmtId="43" fontId="0" fillId="0" borderId="116" xfId="0" applyNumberFormat="1" applyBorder="1"/>
    <xf numFmtId="43" fontId="0" fillId="0" borderId="118" xfId="0" applyNumberFormat="1" applyBorder="1"/>
    <xf numFmtId="43" fontId="0" fillId="0" borderId="119" xfId="0" applyNumberFormat="1" applyBorder="1"/>
    <xf numFmtId="43" fontId="14" fillId="0" borderId="0" xfId="4" applyNumberFormat="1"/>
    <xf numFmtId="0" fontId="0" fillId="2" borderId="77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0" fillId="3" borderId="77" xfId="0" applyFill="1" applyBorder="1" applyAlignment="1">
      <alignment horizontal="center"/>
    </xf>
    <xf numFmtId="0" fontId="0" fillId="3" borderId="78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43" fontId="0" fillId="2" borderId="43" xfId="0" applyNumberFormat="1" applyFill="1" applyBorder="1" applyAlignment="1">
      <alignment horizontal="center"/>
    </xf>
    <xf numFmtId="43" fontId="0" fillId="2" borderId="44" xfId="0" applyNumberFormat="1" applyFill="1" applyBorder="1" applyAlignment="1">
      <alignment horizontal="center"/>
    </xf>
    <xf numFmtId="43" fontId="0" fillId="2" borderId="43" xfId="0" applyNumberFormat="1" applyFont="1" applyFill="1" applyBorder="1" applyAlignment="1">
      <alignment horizontal="center"/>
    </xf>
    <xf numFmtId="43" fontId="0" fillId="2" borderId="44" xfId="0" applyNumberFormat="1" applyFont="1" applyFill="1" applyBorder="1" applyAlignment="1">
      <alignment horizontal="center"/>
    </xf>
    <xf numFmtId="43" fontId="0" fillId="2" borderId="45" xfId="0" applyNumberFormat="1" applyFont="1" applyFill="1" applyBorder="1" applyAlignment="1">
      <alignment horizontal="center"/>
    </xf>
    <xf numFmtId="43" fontId="0" fillId="2" borderId="40" xfId="0" applyNumberFormat="1" applyFont="1" applyFill="1" applyBorder="1" applyAlignment="1">
      <alignment horizontal="center"/>
    </xf>
    <xf numFmtId="43" fontId="0" fillId="2" borderId="65" xfId="0" applyNumberFormat="1" applyFont="1" applyFill="1" applyBorder="1" applyAlignment="1">
      <alignment horizontal="center"/>
    </xf>
    <xf numFmtId="43" fontId="0" fillId="2" borderId="39" xfId="0" applyNumberFormat="1" applyFont="1" applyFill="1" applyBorder="1" applyAlignment="1">
      <alignment horizontal="center"/>
    </xf>
    <xf numFmtId="43" fontId="0" fillId="3" borderId="43" xfId="0" applyNumberFormat="1" applyFill="1" applyBorder="1" applyAlignment="1">
      <alignment horizontal="center"/>
    </xf>
    <xf numFmtId="43" fontId="0" fillId="3" borderId="44" xfId="0" applyNumberFormat="1" applyFill="1" applyBorder="1" applyAlignment="1">
      <alignment horizontal="center"/>
    </xf>
    <xf numFmtId="43" fontId="0" fillId="4" borderId="43" xfId="0" applyNumberFormat="1" applyFill="1" applyBorder="1" applyAlignment="1">
      <alignment horizontal="center"/>
    </xf>
    <xf numFmtId="43" fontId="0" fillId="4" borderId="44" xfId="0" applyNumberFormat="1" applyFill="1" applyBorder="1" applyAlignment="1">
      <alignment horizontal="center"/>
    </xf>
    <xf numFmtId="43" fontId="0" fillId="3" borderId="43" xfId="0" applyNumberFormat="1" applyFont="1" applyFill="1" applyBorder="1" applyAlignment="1">
      <alignment horizontal="center"/>
    </xf>
    <xf numFmtId="43" fontId="0" fillId="3" borderId="44" xfId="0" applyNumberFormat="1" applyFont="1" applyFill="1" applyBorder="1" applyAlignment="1">
      <alignment horizontal="center"/>
    </xf>
    <xf numFmtId="43" fontId="0" fillId="3" borderId="59" xfId="0" applyNumberFormat="1" applyFill="1" applyBorder="1" applyAlignment="1">
      <alignment horizontal="center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2" fillId="0" borderId="21" xfId="1" applyFont="1" applyBorder="1" applyAlignment="1">
      <alignment horizontal="left"/>
    </xf>
    <xf numFmtId="0" fontId="2" fillId="0" borderId="14" xfId="1" applyFont="1" applyBorder="1" applyAlignment="1">
      <alignment horizontal="left"/>
    </xf>
    <xf numFmtId="0" fontId="2" fillId="0" borderId="15" xfId="1" applyFont="1" applyBorder="1" applyAlignment="1">
      <alignment horizontal="left"/>
    </xf>
    <xf numFmtId="0" fontId="2" fillId="0" borderId="16" xfId="1" applyFont="1" applyBorder="1" applyAlignment="1">
      <alignment horizontal="left"/>
    </xf>
    <xf numFmtId="0" fontId="2" fillId="0" borderId="17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0" fillId="0" borderId="0" xfId="0" applyAlignment="1">
      <alignment horizontal="left" vertical="top" wrapText="1"/>
    </xf>
  </cellXfs>
  <cellStyles count="7">
    <cellStyle name="Hiperlink" xfId="4" builtinId="8"/>
    <cellStyle name="Moeda" xfId="2" builtinId="4"/>
    <cellStyle name="Moeda 2" xfId="5"/>
    <cellStyle name="Moeda 3" xfId="6"/>
    <cellStyle name="Normal" xfId="0" builtinId="0"/>
    <cellStyle name="Normal 2" xfId="3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www.shopcpmeta.com.b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0"/>
  <sheetViews>
    <sheetView topLeftCell="A37" zoomScale="90" zoomScaleNormal="90" workbookViewId="0">
      <selection activeCell="A148" sqref="A148:XFD154"/>
    </sheetView>
  </sheetViews>
  <sheetFormatPr defaultRowHeight="15" x14ac:dyDescent="0.25"/>
  <cols>
    <col min="1" max="1" width="6.7109375" style="138" customWidth="1"/>
    <col min="2" max="2" width="41.140625" style="138" customWidth="1"/>
    <col min="3" max="3" width="10.7109375" style="138" customWidth="1"/>
    <col min="4" max="4" width="12.28515625" style="144" customWidth="1"/>
    <col min="5" max="5" width="12.28515625" style="211" customWidth="1"/>
    <col min="6" max="6" width="11.7109375" style="137" customWidth="1"/>
    <col min="7" max="7" width="12.42578125" style="137" customWidth="1"/>
    <col min="8" max="8" width="11.5703125" style="137" customWidth="1"/>
    <col min="9" max="9" width="11.140625" style="137" customWidth="1"/>
    <col min="10" max="10" width="13.140625" style="137" customWidth="1"/>
    <col min="11" max="11" width="12.28515625" style="138" customWidth="1"/>
    <col min="12" max="16384" width="9.140625" style="138"/>
  </cols>
  <sheetData>
    <row r="1" spans="1:11" ht="16.5" thickTop="1" thickBot="1" x14ac:dyDescent="0.3">
      <c r="A1" s="130" t="s">
        <v>5</v>
      </c>
      <c r="B1" s="131"/>
      <c r="C1" s="131"/>
      <c r="D1" s="132" t="s">
        <v>290</v>
      </c>
      <c r="E1" s="133"/>
      <c r="F1" s="134" t="s">
        <v>292</v>
      </c>
      <c r="G1" s="135"/>
      <c r="H1" s="134" t="s">
        <v>291</v>
      </c>
      <c r="I1" s="136"/>
      <c r="J1" s="660" t="s">
        <v>300</v>
      </c>
      <c r="K1" s="661"/>
    </row>
    <row r="2" spans="1:11" ht="15.75" thickBot="1" x14ac:dyDescent="0.3">
      <c r="A2" s="130" t="s">
        <v>71</v>
      </c>
      <c r="B2" s="139"/>
      <c r="C2" s="139"/>
      <c r="D2" s="140"/>
      <c r="E2" s="141"/>
      <c r="F2" s="142"/>
      <c r="G2" s="143"/>
      <c r="H2" s="142"/>
      <c r="I2" s="143"/>
      <c r="J2" s="227"/>
      <c r="K2" s="228"/>
    </row>
    <row r="3" spans="1:11" s="150" customFormat="1" ht="31.5" thickTop="1" thickBot="1" x14ac:dyDescent="0.3">
      <c r="A3" s="145" t="s">
        <v>66</v>
      </c>
      <c r="B3" s="146" t="s">
        <v>7</v>
      </c>
      <c r="C3" s="145" t="s">
        <v>6</v>
      </c>
      <c r="D3" s="147" t="s">
        <v>67</v>
      </c>
      <c r="E3" s="148" t="s">
        <v>299</v>
      </c>
      <c r="F3" s="149" t="s">
        <v>67</v>
      </c>
      <c r="G3" s="148" t="s">
        <v>299</v>
      </c>
      <c r="H3" s="149" t="s">
        <v>67</v>
      </c>
      <c r="I3" s="148" t="s">
        <v>299</v>
      </c>
      <c r="J3" s="229" t="s">
        <v>298</v>
      </c>
      <c r="K3" s="230" t="s">
        <v>299</v>
      </c>
    </row>
    <row r="4" spans="1:11" ht="15.75" thickBot="1" x14ac:dyDescent="0.3">
      <c r="A4" s="151">
        <v>1</v>
      </c>
      <c r="B4" s="152" t="s">
        <v>57</v>
      </c>
      <c r="C4" s="153">
        <v>10</v>
      </c>
      <c r="D4" s="154">
        <v>6.38</v>
      </c>
      <c r="E4" s="155">
        <f>C4*D4</f>
        <v>63.8</v>
      </c>
      <c r="F4" s="142">
        <v>7.34</v>
      </c>
      <c r="G4" s="143">
        <f t="shared" ref="G4:G35" si="0">C4*F4</f>
        <v>73.400000000000006</v>
      </c>
      <c r="H4" s="142">
        <v>5.8</v>
      </c>
      <c r="I4" s="143">
        <f t="shared" ref="I4:I35" si="1">C4*H4</f>
        <v>58</v>
      </c>
      <c r="J4" s="255">
        <f t="shared" ref="J4:J67" si="2">(D4+F4+H4)/3</f>
        <v>6.5066666666666668</v>
      </c>
      <c r="K4" s="259">
        <f t="shared" ref="K4:K35" si="3">(E4+G4+I4)/3</f>
        <v>65.066666666666663</v>
      </c>
    </row>
    <row r="5" spans="1:11" ht="15.75" thickBot="1" x14ac:dyDescent="0.3">
      <c r="A5" s="156">
        <v>2</v>
      </c>
      <c r="B5" s="157" t="s">
        <v>34</v>
      </c>
      <c r="C5" s="158">
        <v>2</v>
      </c>
      <c r="D5" s="159">
        <v>314.798</v>
      </c>
      <c r="E5" s="155">
        <f t="shared" ref="E5:E68" si="4">C5*D5</f>
        <v>629.596</v>
      </c>
      <c r="F5" s="142">
        <v>265.83</v>
      </c>
      <c r="G5" s="143">
        <f t="shared" si="0"/>
        <v>531.66</v>
      </c>
      <c r="H5" s="142">
        <v>286.18</v>
      </c>
      <c r="I5" s="143">
        <f t="shared" si="1"/>
        <v>572.36</v>
      </c>
      <c r="J5" s="255">
        <f t="shared" si="2"/>
        <v>288.93599999999998</v>
      </c>
      <c r="K5" s="259">
        <f t="shared" si="3"/>
        <v>577.87199999999996</v>
      </c>
    </row>
    <row r="6" spans="1:11" ht="15.75" thickBot="1" x14ac:dyDescent="0.3">
      <c r="A6" s="156">
        <v>3</v>
      </c>
      <c r="B6" s="157" t="s">
        <v>35</v>
      </c>
      <c r="C6" s="158">
        <v>2</v>
      </c>
      <c r="D6" s="159">
        <v>326.30399999999997</v>
      </c>
      <c r="E6" s="155">
        <f t="shared" si="4"/>
        <v>652.60799999999995</v>
      </c>
      <c r="F6" s="142">
        <v>298.33999999999997</v>
      </c>
      <c r="G6" s="143">
        <f t="shared" si="0"/>
        <v>596.67999999999995</v>
      </c>
      <c r="H6" s="142">
        <v>296.64</v>
      </c>
      <c r="I6" s="143">
        <f t="shared" si="1"/>
        <v>593.28</v>
      </c>
      <c r="J6" s="255">
        <f t="shared" si="2"/>
        <v>307.09466666666668</v>
      </c>
      <c r="K6" s="259">
        <f t="shared" si="3"/>
        <v>614.18933333333337</v>
      </c>
    </row>
    <row r="7" spans="1:11" ht="15.75" thickBot="1" x14ac:dyDescent="0.3">
      <c r="A7" s="156">
        <v>4</v>
      </c>
      <c r="B7" s="157" t="s">
        <v>52</v>
      </c>
      <c r="C7" s="158">
        <v>2</v>
      </c>
      <c r="D7" s="159">
        <v>259.54499999999996</v>
      </c>
      <c r="E7" s="155">
        <f t="shared" si="4"/>
        <v>519.08999999999992</v>
      </c>
      <c r="F7" s="142">
        <v>247.83</v>
      </c>
      <c r="G7" s="143">
        <f t="shared" si="0"/>
        <v>495.66</v>
      </c>
      <c r="H7" s="142">
        <v>235.95</v>
      </c>
      <c r="I7" s="143">
        <f t="shared" si="1"/>
        <v>471.9</v>
      </c>
      <c r="J7" s="255">
        <f t="shared" si="2"/>
        <v>247.77500000000001</v>
      </c>
      <c r="K7" s="259">
        <f t="shared" si="3"/>
        <v>495.55</v>
      </c>
    </row>
    <row r="8" spans="1:11" ht="15.75" thickBot="1" x14ac:dyDescent="0.3">
      <c r="A8" s="156">
        <v>5</v>
      </c>
      <c r="B8" s="157" t="s">
        <v>33</v>
      </c>
      <c r="C8" s="158">
        <v>2</v>
      </c>
      <c r="D8" s="159">
        <v>98.427999999999997</v>
      </c>
      <c r="E8" s="155">
        <f t="shared" si="4"/>
        <v>196.85599999999999</v>
      </c>
      <c r="F8" s="142">
        <v>87.35</v>
      </c>
      <c r="G8" s="143">
        <f t="shared" si="0"/>
        <v>174.7</v>
      </c>
      <c r="H8" s="142">
        <v>89.48</v>
      </c>
      <c r="I8" s="143">
        <f t="shared" si="1"/>
        <v>178.96</v>
      </c>
      <c r="J8" s="255">
        <f t="shared" si="2"/>
        <v>91.752666666666656</v>
      </c>
      <c r="K8" s="259">
        <f t="shared" si="3"/>
        <v>183.50533333333331</v>
      </c>
    </row>
    <row r="9" spans="1:11" ht="15.75" thickBot="1" x14ac:dyDescent="0.3">
      <c r="A9" s="156">
        <v>6</v>
      </c>
      <c r="B9" s="157" t="s">
        <v>76</v>
      </c>
      <c r="C9" s="158">
        <v>1</v>
      </c>
      <c r="D9" s="159">
        <v>306.17399999999998</v>
      </c>
      <c r="E9" s="155">
        <f t="shared" si="4"/>
        <v>306.17399999999998</v>
      </c>
      <c r="F9" s="142">
        <v>289.45</v>
      </c>
      <c r="G9" s="143">
        <f t="shared" si="0"/>
        <v>289.45</v>
      </c>
      <c r="H9" s="142">
        <v>278.33999999999997</v>
      </c>
      <c r="I9" s="143">
        <f t="shared" si="1"/>
        <v>278.33999999999997</v>
      </c>
      <c r="J9" s="255">
        <f t="shared" si="2"/>
        <v>291.32133333333331</v>
      </c>
      <c r="K9" s="259">
        <f t="shared" si="3"/>
        <v>291.32133333333331</v>
      </c>
    </row>
    <row r="10" spans="1:11" ht="15.75" thickBot="1" x14ac:dyDescent="0.3">
      <c r="A10" s="156">
        <v>7</v>
      </c>
      <c r="B10" s="157" t="s">
        <v>48</v>
      </c>
      <c r="C10" s="158">
        <v>1</v>
      </c>
      <c r="D10" s="159">
        <v>206.327</v>
      </c>
      <c r="E10" s="155">
        <f t="shared" si="4"/>
        <v>206.327</v>
      </c>
      <c r="F10" s="142">
        <v>167.35</v>
      </c>
      <c r="G10" s="143">
        <f t="shared" si="0"/>
        <v>167.35</v>
      </c>
      <c r="H10" s="142">
        <v>187.57</v>
      </c>
      <c r="I10" s="143">
        <f t="shared" si="1"/>
        <v>187.57</v>
      </c>
      <c r="J10" s="255">
        <f t="shared" si="2"/>
        <v>187.08233333333337</v>
      </c>
      <c r="K10" s="259">
        <f t="shared" si="3"/>
        <v>187.08233333333337</v>
      </c>
    </row>
    <row r="11" spans="1:11" ht="15.75" thickBot="1" x14ac:dyDescent="0.3">
      <c r="A11" s="156">
        <v>8</v>
      </c>
      <c r="B11" s="157" t="s">
        <v>59</v>
      </c>
      <c r="C11" s="158">
        <v>1</v>
      </c>
      <c r="D11" s="159">
        <v>318.57100000000003</v>
      </c>
      <c r="E11" s="155">
        <f t="shared" si="4"/>
        <v>318.57100000000003</v>
      </c>
      <c r="F11" s="142">
        <v>297.23</v>
      </c>
      <c r="G11" s="143">
        <f t="shared" si="0"/>
        <v>297.23</v>
      </c>
      <c r="H11" s="142">
        <v>289.61</v>
      </c>
      <c r="I11" s="143">
        <f t="shared" si="1"/>
        <v>289.61</v>
      </c>
      <c r="J11" s="255">
        <f t="shared" si="2"/>
        <v>301.80366666666669</v>
      </c>
      <c r="K11" s="259">
        <f t="shared" si="3"/>
        <v>301.80366666666669</v>
      </c>
    </row>
    <row r="12" spans="1:11" ht="15.75" thickBot="1" x14ac:dyDescent="0.3">
      <c r="A12" s="156">
        <v>9</v>
      </c>
      <c r="B12" s="157" t="s">
        <v>46</v>
      </c>
      <c r="C12" s="158">
        <v>6</v>
      </c>
      <c r="D12" s="159">
        <v>10.780000000000001</v>
      </c>
      <c r="E12" s="155">
        <f t="shared" si="4"/>
        <v>64.680000000000007</v>
      </c>
      <c r="F12" s="142">
        <v>14.45</v>
      </c>
      <c r="G12" s="143">
        <f t="shared" si="0"/>
        <v>86.699999999999989</v>
      </c>
      <c r="H12" s="142">
        <v>9.8000000000000007</v>
      </c>
      <c r="I12" s="143">
        <f t="shared" si="1"/>
        <v>58.800000000000004</v>
      </c>
      <c r="J12" s="255">
        <f t="shared" si="2"/>
        <v>11.676666666666668</v>
      </c>
      <c r="K12" s="259">
        <f t="shared" si="3"/>
        <v>70.06</v>
      </c>
    </row>
    <row r="13" spans="1:11" ht="15.75" thickBot="1" x14ac:dyDescent="0.3">
      <c r="A13" s="156">
        <v>10</v>
      </c>
      <c r="B13" s="157" t="s">
        <v>12</v>
      </c>
      <c r="C13" s="158">
        <v>16</v>
      </c>
      <c r="D13" s="159">
        <v>32.725000000000001</v>
      </c>
      <c r="E13" s="155">
        <f t="shared" si="4"/>
        <v>523.6</v>
      </c>
      <c r="F13" s="142">
        <v>28.36</v>
      </c>
      <c r="G13" s="143">
        <f t="shared" si="0"/>
        <v>453.76</v>
      </c>
      <c r="H13" s="142">
        <v>29.75</v>
      </c>
      <c r="I13" s="143">
        <f t="shared" si="1"/>
        <v>476</v>
      </c>
      <c r="J13" s="255">
        <f t="shared" si="2"/>
        <v>30.278333333333336</v>
      </c>
      <c r="K13" s="259">
        <f t="shared" si="3"/>
        <v>484.45333333333338</v>
      </c>
    </row>
    <row r="14" spans="1:11" ht="15.75" thickBot="1" x14ac:dyDescent="0.3">
      <c r="A14" s="156">
        <v>11</v>
      </c>
      <c r="B14" s="157" t="s">
        <v>100</v>
      </c>
      <c r="C14" s="158">
        <v>8</v>
      </c>
      <c r="D14" s="159">
        <v>18.149999999999999</v>
      </c>
      <c r="E14" s="155">
        <f t="shared" si="4"/>
        <v>145.19999999999999</v>
      </c>
      <c r="F14" s="142">
        <v>14.82</v>
      </c>
      <c r="G14" s="143">
        <f t="shared" si="0"/>
        <v>118.56</v>
      </c>
      <c r="H14" s="142">
        <v>16.5</v>
      </c>
      <c r="I14" s="143">
        <f t="shared" si="1"/>
        <v>132</v>
      </c>
      <c r="J14" s="255">
        <f t="shared" si="2"/>
        <v>16.489999999999998</v>
      </c>
      <c r="K14" s="259">
        <f t="shared" si="3"/>
        <v>131.91999999999999</v>
      </c>
    </row>
    <row r="15" spans="1:11" ht="15.75" thickBot="1" x14ac:dyDescent="0.3">
      <c r="A15" s="156">
        <v>12</v>
      </c>
      <c r="B15" s="157" t="s">
        <v>14</v>
      </c>
      <c r="C15" s="158">
        <v>6</v>
      </c>
      <c r="D15" s="159">
        <v>51.204999999999998</v>
      </c>
      <c r="E15" s="155">
        <f t="shared" si="4"/>
        <v>307.23</v>
      </c>
      <c r="F15" s="142">
        <v>36.119999999999997</v>
      </c>
      <c r="G15" s="143">
        <f t="shared" si="0"/>
        <v>216.71999999999997</v>
      </c>
      <c r="H15" s="142">
        <v>46.55</v>
      </c>
      <c r="I15" s="143">
        <f t="shared" si="1"/>
        <v>279.29999999999995</v>
      </c>
      <c r="J15" s="255">
        <f t="shared" si="2"/>
        <v>44.625</v>
      </c>
      <c r="K15" s="259">
        <f t="shared" si="3"/>
        <v>267.75</v>
      </c>
    </row>
    <row r="16" spans="1:11" ht="15.75" thickBot="1" x14ac:dyDescent="0.3">
      <c r="A16" s="156">
        <v>13</v>
      </c>
      <c r="B16" s="157" t="s">
        <v>40</v>
      </c>
      <c r="C16" s="158">
        <v>2</v>
      </c>
      <c r="D16" s="159">
        <v>97.207000000000008</v>
      </c>
      <c r="E16" s="155">
        <f t="shared" si="4"/>
        <v>194.41400000000002</v>
      </c>
      <c r="F16" s="142">
        <v>96.23</v>
      </c>
      <c r="G16" s="143">
        <f t="shared" si="0"/>
        <v>192.46</v>
      </c>
      <c r="H16" s="142">
        <v>88.37</v>
      </c>
      <c r="I16" s="143">
        <f t="shared" si="1"/>
        <v>176.74</v>
      </c>
      <c r="J16" s="255">
        <f t="shared" si="2"/>
        <v>93.935666666666677</v>
      </c>
      <c r="K16" s="259">
        <f t="shared" si="3"/>
        <v>187.87133333333335</v>
      </c>
    </row>
    <row r="17" spans="1:11" ht="15.75" thickBot="1" x14ac:dyDescent="0.3">
      <c r="A17" s="156">
        <v>14</v>
      </c>
      <c r="B17" s="157" t="s">
        <v>39</v>
      </c>
      <c r="C17" s="158">
        <v>4</v>
      </c>
      <c r="D17" s="159">
        <v>123.596</v>
      </c>
      <c r="E17" s="155">
        <f t="shared" si="4"/>
        <v>494.38400000000001</v>
      </c>
      <c r="F17" s="142">
        <v>123.86</v>
      </c>
      <c r="G17" s="143">
        <f t="shared" si="0"/>
        <v>495.44</v>
      </c>
      <c r="H17" s="142">
        <v>112.36</v>
      </c>
      <c r="I17" s="143">
        <f t="shared" si="1"/>
        <v>449.44</v>
      </c>
      <c r="J17" s="255">
        <f t="shared" si="2"/>
        <v>119.93866666666668</v>
      </c>
      <c r="K17" s="259">
        <f t="shared" si="3"/>
        <v>479.75466666666671</v>
      </c>
    </row>
    <row r="18" spans="1:11" ht="15.75" thickBot="1" x14ac:dyDescent="0.3">
      <c r="A18" s="156">
        <v>15</v>
      </c>
      <c r="B18" s="157" t="s">
        <v>23</v>
      </c>
      <c r="C18" s="158">
        <v>1</v>
      </c>
      <c r="D18" s="159">
        <v>149.20399999999998</v>
      </c>
      <c r="E18" s="155">
        <f t="shared" si="4"/>
        <v>149.20399999999998</v>
      </c>
      <c r="F18" s="142">
        <v>132.36000000000001</v>
      </c>
      <c r="G18" s="143">
        <f t="shared" si="0"/>
        <v>132.36000000000001</v>
      </c>
      <c r="H18" s="142">
        <v>135.63999999999999</v>
      </c>
      <c r="I18" s="143">
        <f t="shared" si="1"/>
        <v>135.63999999999999</v>
      </c>
      <c r="J18" s="255">
        <f t="shared" si="2"/>
        <v>139.06799999999998</v>
      </c>
      <c r="K18" s="259">
        <f t="shared" si="3"/>
        <v>139.06799999999998</v>
      </c>
    </row>
    <row r="19" spans="1:11" ht="15.75" thickBot="1" x14ac:dyDescent="0.3">
      <c r="A19" s="156">
        <v>16</v>
      </c>
      <c r="B19" s="157" t="s">
        <v>45</v>
      </c>
      <c r="C19" s="158">
        <v>1</v>
      </c>
      <c r="D19" s="159">
        <v>179.685</v>
      </c>
      <c r="E19" s="155">
        <f t="shared" si="4"/>
        <v>179.685</v>
      </c>
      <c r="F19" s="142">
        <v>161.36000000000001</v>
      </c>
      <c r="G19" s="143">
        <f t="shared" si="0"/>
        <v>161.36000000000001</v>
      </c>
      <c r="H19" s="142">
        <v>163.35</v>
      </c>
      <c r="I19" s="143">
        <f t="shared" si="1"/>
        <v>163.35</v>
      </c>
      <c r="J19" s="255">
        <f t="shared" si="2"/>
        <v>168.13166666666666</v>
      </c>
      <c r="K19" s="259">
        <f t="shared" si="3"/>
        <v>168.13166666666666</v>
      </c>
    </row>
    <row r="20" spans="1:11" ht="15.75" thickBot="1" x14ac:dyDescent="0.3">
      <c r="A20" s="156">
        <v>17</v>
      </c>
      <c r="B20" s="157" t="s">
        <v>81</v>
      </c>
      <c r="C20" s="158">
        <v>2</v>
      </c>
      <c r="D20" s="159">
        <v>75.108000000000004</v>
      </c>
      <c r="E20" s="155">
        <f t="shared" si="4"/>
        <v>150.21600000000001</v>
      </c>
      <c r="F20" s="142">
        <v>67.23</v>
      </c>
      <c r="G20" s="143">
        <f t="shared" si="0"/>
        <v>134.46</v>
      </c>
      <c r="H20" s="142">
        <v>68.28</v>
      </c>
      <c r="I20" s="143">
        <f t="shared" si="1"/>
        <v>136.56</v>
      </c>
      <c r="J20" s="255">
        <f t="shared" si="2"/>
        <v>70.206000000000003</v>
      </c>
      <c r="K20" s="259">
        <f t="shared" si="3"/>
        <v>140.41200000000001</v>
      </c>
    </row>
    <row r="21" spans="1:11" ht="15.75" thickBot="1" x14ac:dyDescent="0.3">
      <c r="A21" s="156">
        <v>18</v>
      </c>
      <c r="B21" s="157" t="s">
        <v>26</v>
      </c>
      <c r="C21" s="158">
        <v>2</v>
      </c>
      <c r="D21" s="159">
        <v>57.596000000000004</v>
      </c>
      <c r="E21" s="155">
        <f t="shared" si="4"/>
        <v>115.19200000000001</v>
      </c>
      <c r="F21" s="142">
        <v>48.12</v>
      </c>
      <c r="G21" s="143">
        <f t="shared" si="0"/>
        <v>96.24</v>
      </c>
      <c r="H21" s="142">
        <v>52.36</v>
      </c>
      <c r="I21" s="143">
        <f t="shared" si="1"/>
        <v>104.72</v>
      </c>
      <c r="J21" s="255">
        <f t="shared" si="2"/>
        <v>52.692000000000007</v>
      </c>
      <c r="K21" s="259">
        <f t="shared" si="3"/>
        <v>105.38400000000001</v>
      </c>
    </row>
    <row r="22" spans="1:11" ht="15.75" thickBot="1" x14ac:dyDescent="0.3">
      <c r="A22" s="156">
        <v>19</v>
      </c>
      <c r="B22" s="157" t="s">
        <v>25</v>
      </c>
      <c r="C22" s="158">
        <v>2</v>
      </c>
      <c r="D22" s="159">
        <v>95.600999999999999</v>
      </c>
      <c r="E22" s="155">
        <f t="shared" si="4"/>
        <v>191.202</v>
      </c>
      <c r="F22" s="142">
        <v>79.34</v>
      </c>
      <c r="G22" s="143">
        <f t="shared" si="0"/>
        <v>158.68</v>
      </c>
      <c r="H22" s="142">
        <v>86.91</v>
      </c>
      <c r="I22" s="143">
        <f t="shared" si="1"/>
        <v>173.82</v>
      </c>
      <c r="J22" s="255">
        <f t="shared" si="2"/>
        <v>87.283666666666662</v>
      </c>
      <c r="K22" s="259">
        <f t="shared" si="3"/>
        <v>174.56733333333332</v>
      </c>
    </row>
    <row r="23" spans="1:11" ht="15.75" thickBot="1" x14ac:dyDescent="0.3">
      <c r="A23" s="156">
        <v>20</v>
      </c>
      <c r="B23" s="157" t="s">
        <v>18</v>
      </c>
      <c r="C23" s="158">
        <v>4</v>
      </c>
      <c r="D23" s="159">
        <v>57.541000000000004</v>
      </c>
      <c r="E23" s="155">
        <f t="shared" si="4"/>
        <v>230.16400000000002</v>
      </c>
      <c r="F23" s="142">
        <v>76.260000000000005</v>
      </c>
      <c r="G23" s="143">
        <f t="shared" si="0"/>
        <v>305.04000000000002</v>
      </c>
      <c r="H23" s="142">
        <v>52.31</v>
      </c>
      <c r="I23" s="143">
        <f t="shared" si="1"/>
        <v>209.24</v>
      </c>
      <c r="J23" s="255">
        <f t="shared" si="2"/>
        <v>62.037000000000006</v>
      </c>
      <c r="K23" s="259">
        <f t="shared" si="3"/>
        <v>248.14800000000002</v>
      </c>
    </row>
    <row r="24" spans="1:11" ht="15.75" thickBot="1" x14ac:dyDescent="0.3">
      <c r="A24" s="156">
        <v>21</v>
      </c>
      <c r="B24" s="157" t="s">
        <v>19</v>
      </c>
      <c r="C24" s="158">
        <v>4</v>
      </c>
      <c r="D24" s="159">
        <v>70.784999999999997</v>
      </c>
      <c r="E24" s="155">
        <f t="shared" si="4"/>
        <v>283.14</v>
      </c>
      <c r="F24" s="142">
        <v>67.150000000000006</v>
      </c>
      <c r="G24" s="143">
        <f t="shared" si="0"/>
        <v>268.60000000000002</v>
      </c>
      <c r="H24" s="142">
        <v>64.349999999999994</v>
      </c>
      <c r="I24" s="143">
        <f t="shared" si="1"/>
        <v>257.39999999999998</v>
      </c>
      <c r="J24" s="255">
        <f t="shared" si="2"/>
        <v>67.428333333333327</v>
      </c>
      <c r="K24" s="259">
        <f t="shared" si="3"/>
        <v>269.71333333333331</v>
      </c>
    </row>
    <row r="25" spans="1:11" ht="15.75" thickBot="1" x14ac:dyDescent="0.3">
      <c r="A25" s="156">
        <v>22</v>
      </c>
      <c r="B25" s="157" t="s">
        <v>37</v>
      </c>
      <c r="C25" s="158">
        <v>2</v>
      </c>
      <c r="D25" s="159">
        <v>106.194</v>
      </c>
      <c r="E25" s="155">
        <f t="shared" si="4"/>
        <v>212.38800000000001</v>
      </c>
      <c r="F25" s="142">
        <v>98.12</v>
      </c>
      <c r="G25" s="143">
        <f t="shared" si="0"/>
        <v>196.24</v>
      </c>
      <c r="H25" s="142">
        <v>96.54</v>
      </c>
      <c r="I25" s="143">
        <f t="shared" si="1"/>
        <v>193.08</v>
      </c>
      <c r="J25" s="255">
        <f t="shared" si="2"/>
        <v>100.28466666666668</v>
      </c>
      <c r="K25" s="259">
        <f t="shared" si="3"/>
        <v>200.56933333333336</v>
      </c>
    </row>
    <row r="26" spans="1:11" ht="15.75" thickBot="1" x14ac:dyDescent="0.3">
      <c r="A26" s="156">
        <v>23</v>
      </c>
      <c r="B26" s="157" t="s">
        <v>36</v>
      </c>
      <c r="C26" s="158">
        <v>2</v>
      </c>
      <c r="D26" s="159">
        <v>101.607</v>
      </c>
      <c r="E26" s="155">
        <f t="shared" si="4"/>
        <v>203.214</v>
      </c>
      <c r="F26" s="142">
        <v>135.19</v>
      </c>
      <c r="G26" s="143">
        <f t="shared" si="0"/>
        <v>270.38</v>
      </c>
      <c r="H26" s="142">
        <v>92.37</v>
      </c>
      <c r="I26" s="143">
        <f t="shared" si="1"/>
        <v>184.74</v>
      </c>
      <c r="J26" s="255">
        <f t="shared" si="2"/>
        <v>109.72233333333334</v>
      </c>
      <c r="K26" s="259">
        <f t="shared" si="3"/>
        <v>219.44466666666668</v>
      </c>
    </row>
    <row r="27" spans="1:11" ht="15.75" thickBot="1" x14ac:dyDescent="0.3">
      <c r="A27" s="156">
        <v>24</v>
      </c>
      <c r="B27" s="157" t="s">
        <v>38</v>
      </c>
      <c r="C27" s="158">
        <v>4</v>
      </c>
      <c r="D27" s="159">
        <v>103.76300000000001</v>
      </c>
      <c r="E27" s="155">
        <f t="shared" si="4"/>
        <v>415.05200000000002</v>
      </c>
      <c r="F27" s="142">
        <v>123.65</v>
      </c>
      <c r="G27" s="143">
        <f t="shared" si="0"/>
        <v>494.6</v>
      </c>
      <c r="H27" s="142">
        <v>94.33</v>
      </c>
      <c r="I27" s="143">
        <f t="shared" si="1"/>
        <v>377.32</v>
      </c>
      <c r="J27" s="255">
        <f t="shared" si="2"/>
        <v>107.24766666666666</v>
      </c>
      <c r="K27" s="259">
        <f t="shared" si="3"/>
        <v>428.99066666666664</v>
      </c>
    </row>
    <row r="28" spans="1:11" ht="15.75" thickBot="1" x14ac:dyDescent="0.3">
      <c r="A28" s="156">
        <v>25</v>
      </c>
      <c r="B28" s="157" t="s">
        <v>28</v>
      </c>
      <c r="C28" s="158">
        <v>2</v>
      </c>
      <c r="D28" s="159">
        <v>140.19499999999999</v>
      </c>
      <c r="E28" s="155">
        <f t="shared" si="4"/>
        <v>280.39</v>
      </c>
      <c r="F28" s="142">
        <v>167.23</v>
      </c>
      <c r="G28" s="143">
        <f t="shared" si="0"/>
        <v>334.46</v>
      </c>
      <c r="H28" s="142">
        <v>127.45</v>
      </c>
      <c r="I28" s="143">
        <f t="shared" si="1"/>
        <v>254.9</v>
      </c>
      <c r="J28" s="255">
        <f t="shared" si="2"/>
        <v>144.95833333333331</v>
      </c>
      <c r="K28" s="259">
        <f t="shared" si="3"/>
        <v>289.91666666666663</v>
      </c>
    </row>
    <row r="29" spans="1:11" ht="15.75" thickBot="1" x14ac:dyDescent="0.3">
      <c r="A29" s="156">
        <v>26</v>
      </c>
      <c r="B29" s="157" t="s">
        <v>30</v>
      </c>
      <c r="C29" s="158">
        <v>4</v>
      </c>
      <c r="D29" s="159">
        <v>86.448999999999998</v>
      </c>
      <c r="E29" s="155">
        <f t="shared" si="4"/>
        <v>345.79599999999999</v>
      </c>
      <c r="F29" s="142">
        <v>79.25</v>
      </c>
      <c r="G29" s="143">
        <f t="shared" si="0"/>
        <v>317</v>
      </c>
      <c r="H29" s="142">
        <v>78.59</v>
      </c>
      <c r="I29" s="143">
        <f t="shared" si="1"/>
        <v>314.36</v>
      </c>
      <c r="J29" s="255">
        <f t="shared" si="2"/>
        <v>81.429666666666677</v>
      </c>
      <c r="K29" s="259">
        <f t="shared" si="3"/>
        <v>325.71866666666671</v>
      </c>
    </row>
    <row r="30" spans="1:11" ht="15.75" thickBot="1" x14ac:dyDescent="0.3">
      <c r="A30" s="156">
        <v>27</v>
      </c>
      <c r="B30" s="157" t="s">
        <v>51</v>
      </c>
      <c r="C30" s="158">
        <v>1</v>
      </c>
      <c r="D30" s="159">
        <v>361.15199999999999</v>
      </c>
      <c r="E30" s="155">
        <f t="shared" si="4"/>
        <v>361.15199999999999</v>
      </c>
      <c r="F30" s="142">
        <v>417.25</v>
      </c>
      <c r="G30" s="143">
        <f t="shared" si="0"/>
        <v>417.25</v>
      </c>
      <c r="H30" s="142">
        <v>328.32</v>
      </c>
      <c r="I30" s="143">
        <f t="shared" si="1"/>
        <v>328.32</v>
      </c>
      <c r="J30" s="255">
        <f t="shared" si="2"/>
        <v>368.90733333333333</v>
      </c>
      <c r="K30" s="259">
        <f t="shared" si="3"/>
        <v>368.90733333333333</v>
      </c>
    </row>
    <row r="31" spans="1:11" ht="15.75" thickBot="1" x14ac:dyDescent="0.3">
      <c r="A31" s="156">
        <v>28</v>
      </c>
      <c r="B31" s="157" t="s">
        <v>73</v>
      </c>
      <c r="C31" s="158">
        <v>4</v>
      </c>
      <c r="D31" s="159">
        <v>32.274000000000001</v>
      </c>
      <c r="E31" s="155">
        <f t="shared" si="4"/>
        <v>129.096</v>
      </c>
      <c r="F31" s="142">
        <v>26.12</v>
      </c>
      <c r="G31" s="143">
        <f t="shared" si="0"/>
        <v>104.48</v>
      </c>
      <c r="H31" s="142">
        <v>29.34</v>
      </c>
      <c r="I31" s="143">
        <f t="shared" si="1"/>
        <v>117.36</v>
      </c>
      <c r="J31" s="255">
        <f t="shared" si="2"/>
        <v>29.244666666666671</v>
      </c>
      <c r="K31" s="259">
        <f t="shared" si="3"/>
        <v>116.97866666666668</v>
      </c>
    </row>
    <row r="32" spans="1:11" ht="15.75" thickBot="1" x14ac:dyDescent="0.3">
      <c r="A32" s="156">
        <v>29</v>
      </c>
      <c r="B32" s="157" t="s">
        <v>74</v>
      </c>
      <c r="C32" s="158">
        <v>4</v>
      </c>
      <c r="D32" s="159">
        <v>29.227</v>
      </c>
      <c r="E32" s="155">
        <f t="shared" si="4"/>
        <v>116.908</v>
      </c>
      <c r="F32" s="142">
        <v>27.34</v>
      </c>
      <c r="G32" s="143">
        <f t="shared" si="0"/>
        <v>109.36</v>
      </c>
      <c r="H32" s="142">
        <v>26.57</v>
      </c>
      <c r="I32" s="143">
        <f t="shared" si="1"/>
        <v>106.28</v>
      </c>
      <c r="J32" s="255">
        <f t="shared" si="2"/>
        <v>27.712333333333333</v>
      </c>
      <c r="K32" s="259">
        <f t="shared" si="3"/>
        <v>110.84933333333333</v>
      </c>
    </row>
    <row r="33" spans="1:11" ht="15.75" thickBot="1" x14ac:dyDescent="0.3">
      <c r="A33" s="156">
        <v>30</v>
      </c>
      <c r="B33" s="157" t="s">
        <v>112</v>
      </c>
      <c r="C33" s="158">
        <v>5</v>
      </c>
      <c r="D33" s="159">
        <v>28.875</v>
      </c>
      <c r="E33" s="155">
        <f t="shared" si="4"/>
        <v>144.375</v>
      </c>
      <c r="F33" s="142">
        <v>26.26</v>
      </c>
      <c r="G33" s="143">
        <f t="shared" si="0"/>
        <v>131.30000000000001</v>
      </c>
      <c r="H33" s="142">
        <v>26.25</v>
      </c>
      <c r="I33" s="143">
        <f t="shared" si="1"/>
        <v>131.25</v>
      </c>
      <c r="J33" s="255">
        <f t="shared" si="2"/>
        <v>27.128333333333334</v>
      </c>
      <c r="K33" s="259">
        <f t="shared" si="3"/>
        <v>135.64166666666668</v>
      </c>
    </row>
    <row r="34" spans="1:11" ht="15.75" thickBot="1" x14ac:dyDescent="0.3">
      <c r="A34" s="156">
        <v>31</v>
      </c>
      <c r="B34" s="157" t="s">
        <v>42</v>
      </c>
      <c r="C34" s="158">
        <v>4</v>
      </c>
      <c r="D34" s="159">
        <v>43.614999999999995</v>
      </c>
      <c r="E34" s="155">
        <f t="shared" si="4"/>
        <v>174.45999999999998</v>
      </c>
      <c r="F34" s="142">
        <v>45.91</v>
      </c>
      <c r="G34" s="143">
        <f t="shared" si="0"/>
        <v>183.64</v>
      </c>
      <c r="H34" s="142">
        <v>39.65</v>
      </c>
      <c r="I34" s="143">
        <f t="shared" si="1"/>
        <v>158.6</v>
      </c>
      <c r="J34" s="255">
        <f t="shared" si="2"/>
        <v>43.05833333333333</v>
      </c>
      <c r="K34" s="259">
        <f t="shared" si="3"/>
        <v>172.23333333333332</v>
      </c>
    </row>
    <row r="35" spans="1:11" ht="15.75" thickBot="1" x14ac:dyDescent="0.3">
      <c r="A35" s="156">
        <v>32</v>
      </c>
      <c r="B35" s="157" t="s">
        <v>54</v>
      </c>
      <c r="C35" s="158">
        <v>4</v>
      </c>
      <c r="D35" s="159">
        <v>28.435000000000002</v>
      </c>
      <c r="E35" s="155">
        <f t="shared" si="4"/>
        <v>113.74000000000001</v>
      </c>
      <c r="F35" s="142">
        <v>28.23</v>
      </c>
      <c r="G35" s="143">
        <f t="shared" si="0"/>
        <v>112.92</v>
      </c>
      <c r="H35" s="142">
        <v>25.85</v>
      </c>
      <c r="I35" s="143">
        <f t="shared" si="1"/>
        <v>103.4</v>
      </c>
      <c r="J35" s="255">
        <f t="shared" si="2"/>
        <v>27.505000000000006</v>
      </c>
      <c r="K35" s="259">
        <f t="shared" si="3"/>
        <v>110.02000000000002</v>
      </c>
    </row>
    <row r="36" spans="1:11" ht="15.75" thickBot="1" x14ac:dyDescent="0.3">
      <c r="A36" s="156">
        <v>33</v>
      </c>
      <c r="B36" s="157" t="s">
        <v>113</v>
      </c>
      <c r="C36" s="158">
        <v>2</v>
      </c>
      <c r="D36" s="159">
        <v>186.285</v>
      </c>
      <c r="E36" s="155">
        <f t="shared" si="4"/>
        <v>372.57</v>
      </c>
      <c r="F36" s="142">
        <v>179.24</v>
      </c>
      <c r="G36" s="143">
        <f t="shared" ref="G36:G67" si="5">C36*F36</f>
        <v>358.48</v>
      </c>
      <c r="H36" s="142">
        <v>169.35</v>
      </c>
      <c r="I36" s="143">
        <f t="shared" ref="I36:I67" si="6">C36*H36</f>
        <v>338.7</v>
      </c>
      <c r="J36" s="255">
        <f t="shared" si="2"/>
        <v>178.29166666666666</v>
      </c>
      <c r="K36" s="259">
        <f t="shared" ref="K36:K70" si="7">(E36+G36+I36)/3</f>
        <v>356.58333333333331</v>
      </c>
    </row>
    <row r="37" spans="1:11" ht="15.75" thickBot="1" x14ac:dyDescent="0.3">
      <c r="A37" s="156">
        <v>34</v>
      </c>
      <c r="B37" s="157" t="s">
        <v>32</v>
      </c>
      <c r="C37" s="158">
        <v>2</v>
      </c>
      <c r="D37" s="159">
        <v>36.266999999999996</v>
      </c>
      <c r="E37" s="155">
        <f t="shared" si="4"/>
        <v>72.533999999999992</v>
      </c>
      <c r="F37" s="142">
        <v>31.81</v>
      </c>
      <c r="G37" s="143">
        <f t="shared" si="5"/>
        <v>63.62</v>
      </c>
      <c r="H37" s="142">
        <v>32.97</v>
      </c>
      <c r="I37" s="143">
        <f t="shared" si="6"/>
        <v>65.94</v>
      </c>
      <c r="J37" s="255">
        <f t="shared" si="2"/>
        <v>33.682333333333332</v>
      </c>
      <c r="K37" s="259">
        <f t="shared" si="7"/>
        <v>67.364666666666665</v>
      </c>
    </row>
    <row r="38" spans="1:11" ht="15.75" thickBot="1" x14ac:dyDescent="0.3">
      <c r="A38" s="156">
        <v>35</v>
      </c>
      <c r="B38" s="157" t="s">
        <v>91</v>
      </c>
      <c r="C38" s="158">
        <v>2</v>
      </c>
      <c r="D38" s="159">
        <v>40.853999999999999</v>
      </c>
      <c r="E38" s="155">
        <f t="shared" si="4"/>
        <v>81.707999999999998</v>
      </c>
      <c r="F38" s="142">
        <v>65.37</v>
      </c>
      <c r="G38" s="143">
        <f t="shared" si="5"/>
        <v>130.74</v>
      </c>
      <c r="H38" s="142">
        <v>37.14</v>
      </c>
      <c r="I38" s="143">
        <f t="shared" si="6"/>
        <v>74.28</v>
      </c>
      <c r="J38" s="255">
        <f t="shared" si="2"/>
        <v>47.788000000000004</v>
      </c>
      <c r="K38" s="259">
        <f t="shared" si="7"/>
        <v>95.576000000000008</v>
      </c>
    </row>
    <row r="39" spans="1:11" ht="15.75" thickBot="1" x14ac:dyDescent="0.3">
      <c r="A39" s="156">
        <v>36</v>
      </c>
      <c r="B39" s="157" t="s">
        <v>50</v>
      </c>
      <c r="C39" s="158">
        <v>4</v>
      </c>
      <c r="D39" s="159">
        <v>39.864000000000004</v>
      </c>
      <c r="E39" s="155">
        <f t="shared" si="4"/>
        <v>159.45600000000002</v>
      </c>
      <c r="F39" s="142">
        <v>39.72</v>
      </c>
      <c r="G39" s="143">
        <f t="shared" si="5"/>
        <v>158.88</v>
      </c>
      <c r="H39" s="142">
        <v>36.24</v>
      </c>
      <c r="I39" s="143">
        <f t="shared" si="6"/>
        <v>144.96</v>
      </c>
      <c r="J39" s="255">
        <f t="shared" si="2"/>
        <v>38.608000000000004</v>
      </c>
      <c r="K39" s="259">
        <f t="shared" si="7"/>
        <v>154.43200000000002</v>
      </c>
    </row>
    <row r="40" spans="1:11" ht="15.75" thickBot="1" x14ac:dyDescent="0.3">
      <c r="A40" s="156">
        <v>37</v>
      </c>
      <c r="B40" s="157" t="s">
        <v>49</v>
      </c>
      <c r="C40" s="161">
        <v>4</v>
      </c>
      <c r="D40" s="159">
        <v>37.587000000000003</v>
      </c>
      <c r="E40" s="155">
        <f t="shared" si="4"/>
        <v>150.34800000000001</v>
      </c>
      <c r="F40" s="142">
        <v>38.24</v>
      </c>
      <c r="G40" s="143">
        <f t="shared" si="5"/>
        <v>152.96</v>
      </c>
      <c r="H40" s="142">
        <v>34.17</v>
      </c>
      <c r="I40" s="143">
        <f t="shared" si="6"/>
        <v>136.68</v>
      </c>
      <c r="J40" s="255">
        <f t="shared" si="2"/>
        <v>36.665666666666667</v>
      </c>
      <c r="K40" s="259">
        <f t="shared" si="7"/>
        <v>146.66266666666667</v>
      </c>
    </row>
    <row r="41" spans="1:11" ht="15.75" thickBot="1" x14ac:dyDescent="0.3">
      <c r="A41" s="156">
        <v>38</v>
      </c>
      <c r="B41" s="157" t="s">
        <v>17</v>
      </c>
      <c r="C41" s="153">
        <v>1</v>
      </c>
      <c r="D41" s="159">
        <v>405.84499999999997</v>
      </c>
      <c r="E41" s="155">
        <f t="shared" si="4"/>
        <v>405.84499999999997</v>
      </c>
      <c r="F41" s="142">
        <v>389.45</v>
      </c>
      <c r="G41" s="143">
        <f t="shared" si="5"/>
        <v>389.45</v>
      </c>
      <c r="H41" s="142">
        <v>368.95</v>
      </c>
      <c r="I41" s="143">
        <f t="shared" si="6"/>
        <v>368.95</v>
      </c>
      <c r="J41" s="255">
        <f t="shared" si="2"/>
        <v>388.08166666666665</v>
      </c>
      <c r="K41" s="259">
        <f t="shared" si="7"/>
        <v>388.08166666666665</v>
      </c>
    </row>
    <row r="42" spans="1:11" ht="15.75" thickBot="1" x14ac:dyDescent="0.3">
      <c r="A42" s="156">
        <v>39</v>
      </c>
      <c r="B42" s="157" t="s">
        <v>60</v>
      </c>
      <c r="C42" s="162">
        <v>2</v>
      </c>
      <c r="D42" s="159">
        <v>127.67699999999999</v>
      </c>
      <c r="E42" s="155">
        <f t="shared" si="4"/>
        <v>255.35399999999998</v>
      </c>
      <c r="F42" s="142">
        <v>167.34</v>
      </c>
      <c r="G42" s="143">
        <f t="shared" si="5"/>
        <v>334.68</v>
      </c>
      <c r="H42" s="142">
        <v>116.07</v>
      </c>
      <c r="I42" s="143">
        <f t="shared" si="6"/>
        <v>232.14</v>
      </c>
      <c r="J42" s="255">
        <f t="shared" si="2"/>
        <v>137.029</v>
      </c>
      <c r="K42" s="259">
        <f t="shared" si="7"/>
        <v>274.05799999999999</v>
      </c>
    </row>
    <row r="43" spans="1:11" ht="15.75" thickBot="1" x14ac:dyDescent="0.3">
      <c r="A43" s="156">
        <v>40</v>
      </c>
      <c r="B43" s="163" t="s">
        <v>41</v>
      </c>
      <c r="C43" s="164">
        <v>1</v>
      </c>
      <c r="D43" s="159">
        <v>753.65730000000008</v>
      </c>
      <c r="E43" s="155">
        <f t="shared" si="4"/>
        <v>753.65730000000008</v>
      </c>
      <c r="F43" s="142">
        <v>697.35</v>
      </c>
      <c r="G43" s="143">
        <f t="shared" si="5"/>
        <v>697.35</v>
      </c>
      <c r="H43" s="142">
        <v>685.14</v>
      </c>
      <c r="I43" s="143">
        <f t="shared" si="6"/>
        <v>685.14</v>
      </c>
      <c r="J43" s="255">
        <f t="shared" si="2"/>
        <v>712.04910000000007</v>
      </c>
      <c r="K43" s="259">
        <f t="shared" si="7"/>
        <v>712.04910000000007</v>
      </c>
    </row>
    <row r="44" spans="1:11" ht="15.75" thickBot="1" x14ac:dyDescent="0.3">
      <c r="A44" s="156">
        <v>41</v>
      </c>
      <c r="B44" s="130" t="s">
        <v>29</v>
      </c>
      <c r="C44" s="165">
        <v>2</v>
      </c>
      <c r="D44" s="159">
        <v>105.974</v>
      </c>
      <c r="E44" s="155">
        <f t="shared" si="4"/>
        <v>211.94800000000001</v>
      </c>
      <c r="F44" s="142">
        <v>96.23</v>
      </c>
      <c r="G44" s="143">
        <f t="shared" si="5"/>
        <v>192.46</v>
      </c>
      <c r="H44" s="142">
        <v>96.34</v>
      </c>
      <c r="I44" s="143">
        <f t="shared" si="6"/>
        <v>192.68</v>
      </c>
      <c r="J44" s="255">
        <f t="shared" si="2"/>
        <v>99.514666666666656</v>
      </c>
      <c r="K44" s="259">
        <f t="shared" si="7"/>
        <v>199.02933333333331</v>
      </c>
    </row>
    <row r="45" spans="1:11" ht="15.75" thickBot="1" x14ac:dyDescent="0.3">
      <c r="A45" s="156">
        <v>42</v>
      </c>
      <c r="B45" s="130" t="s">
        <v>102</v>
      </c>
      <c r="C45" s="165">
        <v>15</v>
      </c>
      <c r="D45" s="159">
        <v>43.614999999999995</v>
      </c>
      <c r="E45" s="155">
        <f t="shared" si="4"/>
        <v>654.22499999999991</v>
      </c>
      <c r="F45" s="142">
        <v>43.25</v>
      </c>
      <c r="G45" s="143">
        <f t="shared" si="5"/>
        <v>648.75</v>
      </c>
      <c r="H45" s="142">
        <v>39.65</v>
      </c>
      <c r="I45" s="143">
        <f t="shared" si="6"/>
        <v>594.75</v>
      </c>
      <c r="J45" s="255">
        <f t="shared" si="2"/>
        <v>42.17166666666666</v>
      </c>
      <c r="K45" s="259">
        <f t="shared" si="7"/>
        <v>632.57499999999993</v>
      </c>
    </row>
    <row r="46" spans="1:11" ht="15.75" thickBot="1" x14ac:dyDescent="0.3">
      <c r="A46" s="156">
        <v>43</v>
      </c>
      <c r="B46" s="130" t="s">
        <v>31</v>
      </c>
      <c r="C46" s="165">
        <v>4</v>
      </c>
      <c r="D46" s="159">
        <v>37.454999999999998</v>
      </c>
      <c r="E46" s="155">
        <f t="shared" si="4"/>
        <v>149.82</v>
      </c>
      <c r="F46" s="142">
        <v>38.229999999999997</v>
      </c>
      <c r="G46" s="143">
        <f t="shared" si="5"/>
        <v>152.91999999999999</v>
      </c>
      <c r="H46" s="142">
        <v>34.049999999999997</v>
      </c>
      <c r="I46" s="143">
        <f t="shared" si="6"/>
        <v>136.19999999999999</v>
      </c>
      <c r="J46" s="255">
        <f t="shared" si="2"/>
        <v>36.578333333333333</v>
      </c>
      <c r="K46" s="259">
        <f t="shared" si="7"/>
        <v>146.31333333333333</v>
      </c>
    </row>
    <row r="47" spans="1:11" ht="15.75" thickBot="1" x14ac:dyDescent="0.3">
      <c r="A47" s="156">
        <v>44</v>
      </c>
      <c r="B47" s="166" t="s">
        <v>58</v>
      </c>
      <c r="C47" s="153">
        <v>10</v>
      </c>
      <c r="D47" s="159">
        <v>8.58</v>
      </c>
      <c r="E47" s="155">
        <f t="shared" si="4"/>
        <v>85.8</v>
      </c>
      <c r="F47" s="142">
        <v>9.76</v>
      </c>
      <c r="G47" s="143">
        <f t="shared" si="5"/>
        <v>97.6</v>
      </c>
      <c r="H47" s="142">
        <v>7.8</v>
      </c>
      <c r="I47" s="143">
        <f t="shared" si="6"/>
        <v>78</v>
      </c>
      <c r="J47" s="255">
        <f t="shared" si="2"/>
        <v>8.7133333333333329</v>
      </c>
      <c r="K47" s="259">
        <f t="shared" si="7"/>
        <v>87.133333333333326</v>
      </c>
    </row>
    <row r="48" spans="1:11" ht="15.75" thickBot="1" x14ac:dyDescent="0.3">
      <c r="A48" s="156">
        <v>45</v>
      </c>
      <c r="B48" s="167" t="s">
        <v>20</v>
      </c>
      <c r="C48" s="165">
        <v>4</v>
      </c>
      <c r="D48" s="159">
        <v>84.534999999999997</v>
      </c>
      <c r="E48" s="155">
        <f t="shared" si="4"/>
        <v>338.14</v>
      </c>
      <c r="F48" s="142">
        <v>112.65</v>
      </c>
      <c r="G48" s="143">
        <f t="shared" si="5"/>
        <v>450.6</v>
      </c>
      <c r="H48" s="142">
        <v>76.849999999999994</v>
      </c>
      <c r="I48" s="143">
        <f t="shared" si="6"/>
        <v>307.39999999999998</v>
      </c>
      <c r="J48" s="255">
        <f t="shared" si="2"/>
        <v>91.344999999999985</v>
      </c>
      <c r="K48" s="259">
        <f t="shared" si="7"/>
        <v>365.37999999999994</v>
      </c>
    </row>
    <row r="49" spans="1:11" ht="15.75" thickBot="1" x14ac:dyDescent="0.3">
      <c r="A49" s="156">
        <v>46</v>
      </c>
      <c r="B49" s="157" t="s">
        <v>21</v>
      </c>
      <c r="C49" s="153">
        <v>2</v>
      </c>
      <c r="D49" s="159">
        <v>159.88499999999999</v>
      </c>
      <c r="E49" s="155">
        <f t="shared" si="4"/>
        <v>319.77</v>
      </c>
      <c r="F49" s="142">
        <v>176.34</v>
      </c>
      <c r="G49" s="143">
        <f t="shared" si="5"/>
        <v>352.68</v>
      </c>
      <c r="H49" s="142">
        <v>145.35</v>
      </c>
      <c r="I49" s="143">
        <f t="shared" si="6"/>
        <v>290.7</v>
      </c>
      <c r="J49" s="255">
        <f t="shared" si="2"/>
        <v>160.52500000000001</v>
      </c>
      <c r="K49" s="259">
        <f t="shared" si="7"/>
        <v>321.05</v>
      </c>
    </row>
    <row r="50" spans="1:11" ht="15.75" thickBot="1" x14ac:dyDescent="0.3">
      <c r="A50" s="156">
        <v>47</v>
      </c>
      <c r="B50" s="157" t="s">
        <v>9</v>
      </c>
      <c r="C50" s="158">
        <v>4</v>
      </c>
      <c r="D50" s="159">
        <v>94.984999999999999</v>
      </c>
      <c r="E50" s="155">
        <f t="shared" si="4"/>
        <v>379.94</v>
      </c>
      <c r="F50" s="142">
        <v>89.34</v>
      </c>
      <c r="G50" s="143">
        <f t="shared" si="5"/>
        <v>357.36</v>
      </c>
      <c r="H50" s="142">
        <v>86.35</v>
      </c>
      <c r="I50" s="143">
        <f t="shared" si="6"/>
        <v>345.4</v>
      </c>
      <c r="J50" s="255">
        <f t="shared" si="2"/>
        <v>90.22499999999998</v>
      </c>
      <c r="K50" s="259">
        <f t="shared" si="7"/>
        <v>360.89999999999992</v>
      </c>
    </row>
    <row r="51" spans="1:11" ht="15.75" thickBot="1" x14ac:dyDescent="0.3">
      <c r="A51" s="156">
        <v>48</v>
      </c>
      <c r="B51" s="157" t="s">
        <v>55</v>
      </c>
      <c r="C51" s="158">
        <v>1</v>
      </c>
      <c r="D51" s="159">
        <v>350.51499999999999</v>
      </c>
      <c r="E51" s="155">
        <f t="shared" si="4"/>
        <v>350.51499999999999</v>
      </c>
      <c r="F51" s="142">
        <v>321.76</v>
      </c>
      <c r="G51" s="143">
        <f t="shared" si="5"/>
        <v>321.76</v>
      </c>
      <c r="H51" s="142">
        <v>318.64999999999998</v>
      </c>
      <c r="I51" s="143">
        <f t="shared" si="6"/>
        <v>318.64999999999998</v>
      </c>
      <c r="J51" s="255">
        <f t="shared" si="2"/>
        <v>330.30833333333334</v>
      </c>
      <c r="K51" s="259">
        <f t="shared" si="7"/>
        <v>330.30833333333334</v>
      </c>
    </row>
    <row r="52" spans="1:11" ht="15.75" thickBot="1" x14ac:dyDescent="0.3">
      <c r="A52" s="156">
        <v>49</v>
      </c>
      <c r="B52" s="157" t="s">
        <v>77</v>
      </c>
      <c r="C52" s="158">
        <v>4</v>
      </c>
      <c r="D52" s="159">
        <v>39.951999999999998</v>
      </c>
      <c r="E52" s="155">
        <f t="shared" si="4"/>
        <v>159.80799999999999</v>
      </c>
      <c r="F52" s="142">
        <v>23.87</v>
      </c>
      <c r="G52" s="143">
        <f t="shared" si="5"/>
        <v>95.48</v>
      </c>
      <c r="H52" s="142">
        <v>36.32</v>
      </c>
      <c r="I52" s="143">
        <f t="shared" si="6"/>
        <v>145.28</v>
      </c>
      <c r="J52" s="255">
        <f t="shared" si="2"/>
        <v>33.380666666666663</v>
      </c>
      <c r="K52" s="259">
        <f t="shared" si="7"/>
        <v>133.52266666666665</v>
      </c>
    </row>
    <row r="53" spans="1:11" ht="15.75" thickBot="1" x14ac:dyDescent="0.3">
      <c r="A53" s="156">
        <v>50</v>
      </c>
      <c r="B53" s="157" t="s">
        <v>101</v>
      </c>
      <c r="C53" s="158">
        <v>6</v>
      </c>
      <c r="D53" s="159">
        <v>25.355</v>
      </c>
      <c r="E53" s="155">
        <f t="shared" si="4"/>
        <v>152.13</v>
      </c>
      <c r="F53" s="142">
        <v>27.29</v>
      </c>
      <c r="G53" s="143">
        <f t="shared" si="5"/>
        <v>163.74</v>
      </c>
      <c r="H53" s="142">
        <v>23.05</v>
      </c>
      <c r="I53" s="143">
        <f t="shared" si="6"/>
        <v>138.30000000000001</v>
      </c>
      <c r="J53" s="255">
        <f t="shared" si="2"/>
        <v>25.231666666666666</v>
      </c>
      <c r="K53" s="259">
        <f t="shared" si="7"/>
        <v>151.39000000000001</v>
      </c>
    </row>
    <row r="54" spans="1:11" ht="15.75" thickBot="1" x14ac:dyDescent="0.3">
      <c r="A54" s="156">
        <v>51</v>
      </c>
      <c r="B54" s="157" t="s">
        <v>16</v>
      </c>
      <c r="C54" s="158">
        <v>4</v>
      </c>
      <c r="D54" s="159">
        <v>58.377000000000002</v>
      </c>
      <c r="E54" s="155">
        <f t="shared" si="4"/>
        <v>233.50800000000001</v>
      </c>
      <c r="F54" s="142">
        <v>53.19</v>
      </c>
      <c r="G54" s="143">
        <f t="shared" si="5"/>
        <v>212.76</v>
      </c>
      <c r="H54" s="142">
        <v>53.07</v>
      </c>
      <c r="I54" s="143">
        <f t="shared" si="6"/>
        <v>212.28</v>
      </c>
      <c r="J54" s="255">
        <f t="shared" si="2"/>
        <v>54.878999999999998</v>
      </c>
      <c r="K54" s="259">
        <f t="shared" si="7"/>
        <v>219.51599999999999</v>
      </c>
    </row>
    <row r="55" spans="1:11" ht="15.75" thickBot="1" x14ac:dyDescent="0.3">
      <c r="A55" s="156">
        <v>52</v>
      </c>
      <c r="B55" s="157" t="s">
        <v>82</v>
      </c>
      <c r="C55" s="158">
        <v>8</v>
      </c>
      <c r="D55" s="159">
        <v>107.95400000000001</v>
      </c>
      <c r="E55" s="155">
        <f t="shared" si="4"/>
        <v>863.63200000000006</v>
      </c>
      <c r="F55" s="142">
        <v>90.38</v>
      </c>
      <c r="G55" s="143">
        <f t="shared" si="5"/>
        <v>723.04</v>
      </c>
      <c r="H55" s="142">
        <v>98.14</v>
      </c>
      <c r="I55" s="143">
        <f t="shared" si="6"/>
        <v>785.12</v>
      </c>
      <c r="J55" s="255">
        <f t="shared" si="2"/>
        <v>98.824666666666658</v>
      </c>
      <c r="K55" s="259">
        <f t="shared" si="7"/>
        <v>790.59733333333327</v>
      </c>
    </row>
    <row r="56" spans="1:11" ht="15.75" thickBot="1" x14ac:dyDescent="0.3">
      <c r="A56" s="156">
        <v>53</v>
      </c>
      <c r="B56" s="157" t="s">
        <v>27</v>
      </c>
      <c r="C56" s="158">
        <v>2</v>
      </c>
      <c r="D56" s="159">
        <v>86.954999999999998</v>
      </c>
      <c r="E56" s="155">
        <f t="shared" si="4"/>
        <v>173.91</v>
      </c>
      <c r="F56" s="142">
        <v>76.25</v>
      </c>
      <c r="G56" s="143">
        <f t="shared" si="5"/>
        <v>152.5</v>
      </c>
      <c r="H56" s="142">
        <v>79.05</v>
      </c>
      <c r="I56" s="143">
        <f t="shared" si="6"/>
        <v>158.1</v>
      </c>
      <c r="J56" s="255">
        <f t="shared" si="2"/>
        <v>80.751666666666665</v>
      </c>
      <c r="K56" s="259">
        <f t="shared" si="7"/>
        <v>161.50333333333333</v>
      </c>
    </row>
    <row r="57" spans="1:11" ht="15.75" thickBot="1" x14ac:dyDescent="0.3">
      <c r="A57" s="156">
        <v>54</v>
      </c>
      <c r="B57" s="157" t="s">
        <v>13</v>
      </c>
      <c r="C57" s="158">
        <v>4</v>
      </c>
      <c r="D57" s="159">
        <v>125.488</v>
      </c>
      <c r="E57" s="155">
        <f t="shared" si="4"/>
        <v>501.952</v>
      </c>
      <c r="F57" s="142">
        <v>114.08</v>
      </c>
      <c r="G57" s="143">
        <f t="shared" si="5"/>
        <v>456.32</v>
      </c>
      <c r="H57" s="142">
        <v>114.08</v>
      </c>
      <c r="I57" s="143">
        <f t="shared" si="6"/>
        <v>456.32</v>
      </c>
      <c r="J57" s="255">
        <f t="shared" si="2"/>
        <v>117.88266666666665</v>
      </c>
      <c r="K57" s="259">
        <f t="shared" si="7"/>
        <v>471.5306666666666</v>
      </c>
    </row>
    <row r="58" spans="1:11" ht="15.75" thickBot="1" x14ac:dyDescent="0.3">
      <c r="A58" s="156">
        <v>55</v>
      </c>
      <c r="B58" s="157" t="s">
        <v>88</v>
      </c>
      <c r="C58" s="168">
        <v>4</v>
      </c>
      <c r="D58" s="159">
        <v>58.266999999999996</v>
      </c>
      <c r="E58" s="155">
        <f t="shared" si="4"/>
        <v>233.06799999999998</v>
      </c>
      <c r="F58" s="142">
        <v>52.97</v>
      </c>
      <c r="G58" s="143">
        <f t="shared" si="5"/>
        <v>211.88</v>
      </c>
      <c r="H58" s="142">
        <v>52.97</v>
      </c>
      <c r="I58" s="143">
        <f t="shared" si="6"/>
        <v>211.88</v>
      </c>
      <c r="J58" s="255">
        <f t="shared" si="2"/>
        <v>54.735666666666667</v>
      </c>
      <c r="K58" s="259">
        <f t="shared" si="7"/>
        <v>218.94266666666667</v>
      </c>
    </row>
    <row r="59" spans="1:11" ht="15.75" thickBot="1" x14ac:dyDescent="0.3">
      <c r="A59" s="156">
        <v>56</v>
      </c>
      <c r="B59" s="157" t="s">
        <v>24</v>
      </c>
      <c r="C59" s="168">
        <v>2</v>
      </c>
      <c r="D59" s="159">
        <v>178.607</v>
      </c>
      <c r="E59" s="155">
        <f t="shared" si="4"/>
        <v>357.214</v>
      </c>
      <c r="F59" s="142">
        <v>187.36</v>
      </c>
      <c r="G59" s="143">
        <f t="shared" si="5"/>
        <v>374.72</v>
      </c>
      <c r="H59" s="142">
        <v>162.37</v>
      </c>
      <c r="I59" s="143">
        <f t="shared" si="6"/>
        <v>324.74</v>
      </c>
      <c r="J59" s="255">
        <f t="shared" si="2"/>
        <v>176.11233333333334</v>
      </c>
      <c r="K59" s="259">
        <f t="shared" si="7"/>
        <v>352.22466666666668</v>
      </c>
    </row>
    <row r="60" spans="1:11" ht="15.75" thickBot="1" x14ac:dyDescent="0.3">
      <c r="A60" s="156">
        <v>57</v>
      </c>
      <c r="B60" s="157" t="s">
        <v>104</v>
      </c>
      <c r="C60" s="168">
        <v>1</v>
      </c>
      <c r="D60" s="159">
        <v>322.57499999999999</v>
      </c>
      <c r="E60" s="155">
        <f t="shared" si="4"/>
        <v>322.57499999999999</v>
      </c>
      <c r="F60" s="142">
        <v>289.42</v>
      </c>
      <c r="G60" s="143">
        <f t="shared" si="5"/>
        <v>289.42</v>
      </c>
      <c r="H60" s="142">
        <v>293.25</v>
      </c>
      <c r="I60" s="143">
        <f t="shared" si="6"/>
        <v>293.25</v>
      </c>
      <c r="J60" s="255">
        <f t="shared" si="2"/>
        <v>301.74833333333333</v>
      </c>
      <c r="K60" s="259">
        <f t="shared" si="7"/>
        <v>301.74833333333333</v>
      </c>
    </row>
    <row r="61" spans="1:11" ht="15.75" thickBot="1" x14ac:dyDescent="0.3">
      <c r="A61" s="156">
        <v>58</v>
      </c>
      <c r="B61" s="157" t="s">
        <v>44</v>
      </c>
      <c r="C61" s="158">
        <v>1</v>
      </c>
      <c r="D61" s="159">
        <v>178.58499999999998</v>
      </c>
      <c r="E61" s="155">
        <f t="shared" si="4"/>
        <v>178.58499999999998</v>
      </c>
      <c r="F61" s="142">
        <v>159.36000000000001</v>
      </c>
      <c r="G61" s="143">
        <f t="shared" si="5"/>
        <v>159.36000000000001</v>
      </c>
      <c r="H61" s="142">
        <v>162.35</v>
      </c>
      <c r="I61" s="143">
        <f t="shared" si="6"/>
        <v>162.35</v>
      </c>
      <c r="J61" s="255">
        <f t="shared" si="2"/>
        <v>166.76499999999999</v>
      </c>
      <c r="K61" s="259">
        <f t="shared" si="7"/>
        <v>166.76499999999999</v>
      </c>
    </row>
    <row r="62" spans="1:11" ht="15.75" thickBot="1" x14ac:dyDescent="0.3">
      <c r="A62" s="156">
        <v>59</v>
      </c>
      <c r="B62" s="157" t="s">
        <v>43</v>
      </c>
      <c r="C62" s="158">
        <v>1</v>
      </c>
      <c r="D62" s="159">
        <v>313.54400000000004</v>
      </c>
      <c r="E62" s="155">
        <f t="shared" si="4"/>
        <v>313.54400000000004</v>
      </c>
      <c r="F62" s="142">
        <v>290.37</v>
      </c>
      <c r="G62" s="143">
        <f t="shared" si="5"/>
        <v>290.37</v>
      </c>
      <c r="H62" s="142">
        <v>285.04000000000002</v>
      </c>
      <c r="I62" s="143">
        <f t="shared" si="6"/>
        <v>285.04000000000002</v>
      </c>
      <c r="J62" s="255">
        <f t="shared" si="2"/>
        <v>296.31799999999998</v>
      </c>
      <c r="K62" s="259">
        <f t="shared" si="7"/>
        <v>296.31799999999998</v>
      </c>
    </row>
    <row r="63" spans="1:11" ht="15.75" thickBot="1" x14ac:dyDescent="0.3">
      <c r="A63" s="156">
        <v>60</v>
      </c>
      <c r="B63" s="157" t="s">
        <v>56</v>
      </c>
      <c r="C63" s="158">
        <v>3</v>
      </c>
      <c r="D63" s="159">
        <v>32.274000000000001</v>
      </c>
      <c r="E63" s="155">
        <f t="shared" si="4"/>
        <v>96.822000000000003</v>
      </c>
      <c r="F63" s="142">
        <v>43.18</v>
      </c>
      <c r="G63" s="143">
        <f t="shared" si="5"/>
        <v>129.54</v>
      </c>
      <c r="H63" s="142">
        <v>29.34</v>
      </c>
      <c r="I63" s="143">
        <f t="shared" si="6"/>
        <v>88.02</v>
      </c>
      <c r="J63" s="255">
        <f t="shared" si="2"/>
        <v>34.931333333333335</v>
      </c>
      <c r="K63" s="259">
        <f t="shared" si="7"/>
        <v>104.794</v>
      </c>
    </row>
    <row r="64" spans="1:11" ht="15.75" thickBot="1" x14ac:dyDescent="0.3">
      <c r="A64" s="156">
        <v>61</v>
      </c>
      <c r="B64" s="157" t="s">
        <v>53</v>
      </c>
      <c r="C64" s="158">
        <v>1</v>
      </c>
      <c r="D64" s="159">
        <v>533.577</v>
      </c>
      <c r="E64" s="155">
        <f t="shared" si="4"/>
        <v>533.577</v>
      </c>
      <c r="F64" s="142">
        <v>512.80999999999995</v>
      </c>
      <c r="G64" s="143">
        <f t="shared" si="5"/>
        <v>512.80999999999995</v>
      </c>
      <c r="H64" s="142">
        <v>485.07</v>
      </c>
      <c r="I64" s="143">
        <f t="shared" si="6"/>
        <v>485.07</v>
      </c>
      <c r="J64" s="255">
        <f t="shared" si="2"/>
        <v>510.48566666666665</v>
      </c>
      <c r="K64" s="259">
        <f t="shared" si="7"/>
        <v>510.48566666666665</v>
      </c>
    </row>
    <row r="65" spans="1:11" ht="15.75" thickBot="1" x14ac:dyDescent="0.3">
      <c r="A65" s="156">
        <v>62</v>
      </c>
      <c r="B65" s="157" t="s">
        <v>11</v>
      </c>
      <c r="C65" s="158">
        <v>4</v>
      </c>
      <c r="D65" s="159">
        <v>98.087000000000003</v>
      </c>
      <c r="E65" s="155">
        <f t="shared" si="4"/>
        <v>392.34800000000001</v>
      </c>
      <c r="F65" s="142">
        <v>87.82</v>
      </c>
      <c r="G65" s="143">
        <f t="shared" si="5"/>
        <v>351.28</v>
      </c>
      <c r="H65" s="142">
        <v>89.17</v>
      </c>
      <c r="I65" s="143">
        <f t="shared" si="6"/>
        <v>356.68</v>
      </c>
      <c r="J65" s="255">
        <f t="shared" si="2"/>
        <v>91.692333333333337</v>
      </c>
      <c r="K65" s="259">
        <f t="shared" si="7"/>
        <v>366.76933333333335</v>
      </c>
    </row>
    <row r="66" spans="1:11" ht="15.75" thickBot="1" x14ac:dyDescent="0.3">
      <c r="A66" s="156">
        <v>63</v>
      </c>
      <c r="B66" s="157" t="s">
        <v>10</v>
      </c>
      <c r="C66" s="158">
        <v>4</v>
      </c>
      <c r="D66" s="159">
        <v>97.515000000000001</v>
      </c>
      <c r="E66" s="155">
        <f t="shared" si="4"/>
        <v>390.06</v>
      </c>
      <c r="F66" s="142">
        <v>86.23</v>
      </c>
      <c r="G66" s="143">
        <f t="shared" si="5"/>
        <v>344.92</v>
      </c>
      <c r="H66" s="142">
        <v>88.65</v>
      </c>
      <c r="I66" s="143">
        <f t="shared" si="6"/>
        <v>354.6</v>
      </c>
      <c r="J66" s="255">
        <f t="shared" si="2"/>
        <v>90.798333333333332</v>
      </c>
      <c r="K66" s="259">
        <f t="shared" si="7"/>
        <v>363.19333333333333</v>
      </c>
    </row>
    <row r="67" spans="1:11" ht="15.75" thickBot="1" x14ac:dyDescent="0.3">
      <c r="A67" s="156">
        <v>64</v>
      </c>
      <c r="B67" s="157" t="s">
        <v>162</v>
      </c>
      <c r="C67" s="158">
        <v>2</v>
      </c>
      <c r="D67" s="159">
        <v>68.585000000000008</v>
      </c>
      <c r="E67" s="155">
        <f t="shared" si="4"/>
        <v>137.17000000000002</v>
      </c>
      <c r="F67" s="142">
        <v>78.23</v>
      </c>
      <c r="G67" s="143">
        <f t="shared" si="5"/>
        <v>156.46</v>
      </c>
      <c r="H67" s="142">
        <v>62.35</v>
      </c>
      <c r="I67" s="143">
        <f t="shared" si="6"/>
        <v>124.7</v>
      </c>
      <c r="J67" s="255">
        <f t="shared" si="2"/>
        <v>69.721666666666664</v>
      </c>
      <c r="K67" s="259">
        <f t="shared" si="7"/>
        <v>139.44333333333333</v>
      </c>
    </row>
    <row r="68" spans="1:11" ht="15.75" thickBot="1" x14ac:dyDescent="0.3">
      <c r="A68" s="156">
        <v>65</v>
      </c>
      <c r="B68" s="157" t="s">
        <v>47</v>
      </c>
      <c r="C68" s="158">
        <v>2</v>
      </c>
      <c r="D68" s="159">
        <v>138.67699999999999</v>
      </c>
      <c r="E68" s="155">
        <f t="shared" si="4"/>
        <v>277.35399999999998</v>
      </c>
      <c r="F68" s="142">
        <v>198.32</v>
      </c>
      <c r="G68" s="143">
        <f t="shared" ref="G68:G70" si="8">C68*F68</f>
        <v>396.64</v>
      </c>
      <c r="H68" s="142">
        <v>126.07</v>
      </c>
      <c r="I68" s="143">
        <f t="shared" ref="I68:I70" si="9">C68*H68</f>
        <v>252.14</v>
      </c>
      <c r="J68" s="255">
        <f t="shared" ref="J68:J71" si="10">(D68+F68+H68)/3</f>
        <v>154.35566666666665</v>
      </c>
      <c r="K68" s="259">
        <f t="shared" si="7"/>
        <v>308.7113333333333</v>
      </c>
    </row>
    <row r="69" spans="1:11" ht="15.75" thickBot="1" x14ac:dyDescent="0.3">
      <c r="A69" s="156">
        <v>66</v>
      </c>
      <c r="B69" s="157" t="s">
        <v>103</v>
      </c>
      <c r="C69" s="158">
        <v>3</v>
      </c>
      <c r="D69" s="159">
        <v>32.450000000000003</v>
      </c>
      <c r="E69" s="155">
        <f t="shared" ref="E69:E70" si="11">C69*D69</f>
        <v>97.350000000000009</v>
      </c>
      <c r="F69" s="142">
        <v>26.86</v>
      </c>
      <c r="G69" s="143">
        <f t="shared" si="8"/>
        <v>80.58</v>
      </c>
      <c r="H69" s="142">
        <v>29.5</v>
      </c>
      <c r="I69" s="143">
        <f t="shared" si="9"/>
        <v>88.5</v>
      </c>
      <c r="J69" s="255">
        <f t="shared" si="10"/>
        <v>29.603333333333335</v>
      </c>
      <c r="K69" s="259">
        <f t="shared" si="7"/>
        <v>88.81</v>
      </c>
    </row>
    <row r="70" spans="1:11" ht="18.75" customHeight="1" thickBot="1" x14ac:dyDescent="0.3">
      <c r="A70" s="156">
        <v>67</v>
      </c>
      <c r="B70" s="157" t="s">
        <v>22</v>
      </c>
      <c r="C70" s="158">
        <v>12</v>
      </c>
      <c r="D70" s="159">
        <v>32.956000000000003</v>
      </c>
      <c r="E70" s="155">
        <f t="shared" si="11"/>
        <v>395.47200000000004</v>
      </c>
      <c r="F70" s="142">
        <v>32.119999999999997</v>
      </c>
      <c r="G70" s="143">
        <f t="shared" si="8"/>
        <v>385.43999999999994</v>
      </c>
      <c r="H70" s="142">
        <v>29.96</v>
      </c>
      <c r="I70" s="143">
        <f t="shared" si="9"/>
        <v>359.52</v>
      </c>
      <c r="J70" s="255">
        <f t="shared" si="10"/>
        <v>31.678666666666668</v>
      </c>
      <c r="K70" s="259">
        <f t="shared" si="7"/>
        <v>380.14400000000001</v>
      </c>
    </row>
    <row r="71" spans="1:11" ht="15.75" thickBot="1" x14ac:dyDescent="0.3">
      <c r="A71" s="156"/>
      <c r="B71" s="102" t="s">
        <v>61</v>
      </c>
      <c r="C71" s="43"/>
      <c r="D71" s="159"/>
      <c r="E71" s="160">
        <f>SUM(E4:E70)</f>
        <v>18969.613300000001</v>
      </c>
      <c r="F71" s="169"/>
      <c r="G71" s="160">
        <f t="shared" ref="G71" si="12">SUM(G4:G70)</f>
        <v>18465.689999999999</v>
      </c>
      <c r="H71" s="160"/>
      <c r="I71" s="160">
        <f t="shared" ref="I71" si="13">SUM(I4:I70)</f>
        <v>17245.099999999999</v>
      </c>
      <c r="J71" s="255">
        <f t="shared" si="10"/>
        <v>0</v>
      </c>
      <c r="K71" s="259">
        <f>SUM(K4:K70)</f>
        <v>18226.801099999997</v>
      </c>
    </row>
    <row r="72" spans="1:11" ht="15.75" thickBot="1" x14ac:dyDescent="0.3">
      <c r="A72" s="156">
        <v>68</v>
      </c>
      <c r="B72" s="103" t="s">
        <v>303</v>
      </c>
      <c r="C72" s="43" t="s">
        <v>6</v>
      </c>
      <c r="D72" s="159">
        <v>40</v>
      </c>
      <c r="E72" s="160"/>
      <c r="F72" s="253">
        <v>40</v>
      </c>
      <c r="G72" s="143"/>
      <c r="H72" s="254">
        <v>40</v>
      </c>
      <c r="I72" s="143"/>
      <c r="J72" s="255">
        <f>(D72+F72+H72)/3</f>
        <v>40</v>
      </c>
      <c r="K72" s="259"/>
    </row>
    <row r="73" spans="1:11" ht="15.75" thickBot="1" x14ac:dyDescent="0.3">
      <c r="A73" s="156"/>
      <c r="B73" s="103" t="s">
        <v>302</v>
      </c>
      <c r="C73" s="43" t="s">
        <v>301</v>
      </c>
      <c r="D73" s="159">
        <v>75</v>
      </c>
      <c r="E73" s="160"/>
      <c r="F73" s="142">
        <v>80</v>
      </c>
      <c r="G73" s="143"/>
      <c r="H73" s="142">
        <v>70</v>
      </c>
      <c r="I73" s="143"/>
      <c r="J73" s="255">
        <f>(D73+F73+H73)/3</f>
        <v>75</v>
      </c>
      <c r="K73" s="259"/>
    </row>
    <row r="74" spans="1:11" ht="15.75" thickBot="1" x14ac:dyDescent="0.3">
      <c r="A74" s="156"/>
      <c r="B74" s="103" t="s">
        <v>304</v>
      </c>
      <c r="C74" s="105" t="s">
        <v>8</v>
      </c>
      <c r="D74" s="159"/>
      <c r="E74" s="160">
        <f>D72*D73</f>
        <v>3000</v>
      </c>
      <c r="F74" s="160"/>
      <c r="G74" s="160">
        <f t="shared" ref="G74:K74" si="14">F72*F73</f>
        <v>3200</v>
      </c>
      <c r="H74" s="160"/>
      <c r="I74" s="160">
        <f t="shared" si="14"/>
        <v>2800</v>
      </c>
      <c r="J74" s="260"/>
      <c r="K74" s="261">
        <f t="shared" si="14"/>
        <v>3000</v>
      </c>
    </row>
    <row r="75" spans="1:11" ht="15.75" thickBot="1" x14ac:dyDescent="0.3">
      <c r="A75" s="170"/>
      <c r="B75" s="103" t="s">
        <v>305</v>
      </c>
      <c r="C75" s="105"/>
      <c r="D75" s="159"/>
      <c r="E75" s="171">
        <f>E71+E74</f>
        <v>21969.613300000001</v>
      </c>
      <c r="F75" s="171"/>
      <c r="G75" s="171">
        <f t="shared" ref="G75:K75" si="15">G71+G74</f>
        <v>21665.69</v>
      </c>
      <c r="H75" s="171"/>
      <c r="I75" s="171">
        <f t="shared" si="15"/>
        <v>20045.099999999999</v>
      </c>
      <c r="J75" s="262"/>
      <c r="K75" s="263">
        <f t="shared" si="15"/>
        <v>21226.801099999997</v>
      </c>
    </row>
    <row r="76" spans="1:11" ht="15.75" thickBot="1" x14ac:dyDescent="0.3">
      <c r="A76" s="170"/>
      <c r="B76" s="157"/>
      <c r="C76" s="172"/>
      <c r="D76" s="173"/>
      <c r="E76" s="171"/>
      <c r="F76" s="142"/>
      <c r="G76" s="143"/>
      <c r="H76" s="142"/>
      <c r="I76" s="143"/>
      <c r="J76" s="255"/>
      <c r="K76" s="256"/>
    </row>
    <row r="77" spans="1:11" s="150" customFormat="1" ht="39.75" thickBot="1" x14ac:dyDescent="0.3">
      <c r="A77" s="174" t="s">
        <v>6</v>
      </c>
      <c r="B77" s="175" t="s">
        <v>69</v>
      </c>
      <c r="D77" s="176" t="s">
        <v>72</v>
      </c>
      <c r="E77" s="177" t="s">
        <v>289</v>
      </c>
      <c r="F77" s="176" t="s">
        <v>72</v>
      </c>
      <c r="G77" s="177" t="s">
        <v>289</v>
      </c>
      <c r="H77" s="176" t="s">
        <v>72</v>
      </c>
      <c r="I77" s="177" t="s">
        <v>289</v>
      </c>
      <c r="J77" s="264" t="s">
        <v>296</v>
      </c>
      <c r="K77" s="265" t="s">
        <v>297</v>
      </c>
    </row>
    <row r="78" spans="1:11" ht="15.75" thickBot="1" x14ac:dyDescent="0.3">
      <c r="A78" s="170">
        <v>3</v>
      </c>
      <c r="B78" s="157" t="s">
        <v>314</v>
      </c>
      <c r="D78" s="178">
        <f>E75</f>
        <v>21969.613300000001</v>
      </c>
      <c r="E78" s="179">
        <f>A78*D78</f>
        <v>65908.839900000006</v>
      </c>
      <c r="F78" s="180">
        <f>G75</f>
        <v>21665.69</v>
      </c>
      <c r="G78" s="181">
        <f>A78*F78</f>
        <v>64997.069999999992</v>
      </c>
      <c r="H78" s="182">
        <f>I75</f>
        <v>20045.099999999999</v>
      </c>
      <c r="I78" s="183">
        <f>A78*H78</f>
        <v>60135.299999999996</v>
      </c>
      <c r="J78" s="266">
        <f>(D78+F78+H78)/3</f>
        <v>21226.801100000001</v>
      </c>
      <c r="K78" s="267">
        <f>A78*J78</f>
        <v>63680.403300000005</v>
      </c>
    </row>
    <row r="79" spans="1:11" x14ac:dyDescent="0.25">
      <c r="A79" s="184"/>
      <c r="B79" s="185"/>
      <c r="C79" s="186"/>
      <c r="D79" s="187"/>
      <c r="E79" s="188"/>
    </row>
    <row r="80" spans="1:11" ht="15.75" thickBot="1" x14ac:dyDescent="0.3">
      <c r="A80" s="184"/>
      <c r="B80" s="185"/>
      <c r="C80" s="186"/>
      <c r="D80" s="187"/>
      <c r="E80" s="188"/>
    </row>
    <row r="81" spans="1:11" ht="16.5" thickTop="1" thickBot="1" x14ac:dyDescent="0.3">
      <c r="A81" s="184" t="s">
        <v>5</v>
      </c>
      <c r="B81" s="184"/>
      <c r="C81" s="184"/>
      <c r="D81" s="189" t="s">
        <v>293</v>
      </c>
      <c r="E81" s="190"/>
      <c r="F81" s="191" t="s">
        <v>294</v>
      </c>
      <c r="G81" s="192"/>
      <c r="H81" s="193" t="s">
        <v>291</v>
      </c>
      <c r="I81" s="268"/>
      <c r="J81" s="662" t="s">
        <v>300</v>
      </c>
      <c r="K81" s="663"/>
    </row>
    <row r="82" spans="1:11" ht="16.5" thickTop="1" thickBot="1" x14ac:dyDescent="0.3">
      <c r="A82" s="130" t="s">
        <v>75</v>
      </c>
      <c r="B82" s="139"/>
      <c r="C82" s="139"/>
      <c r="D82" s="194"/>
      <c r="E82" s="195"/>
      <c r="F82" s="196"/>
      <c r="G82" s="197"/>
      <c r="H82" s="134"/>
      <c r="I82" s="269"/>
      <c r="J82" s="271"/>
      <c r="K82" s="272"/>
    </row>
    <row r="83" spans="1:11" s="150" customFormat="1" ht="31.5" thickTop="1" thickBot="1" x14ac:dyDescent="0.3">
      <c r="A83" s="198" t="s">
        <v>66</v>
      </c>
      <c r="B83" s="199" t="s">
        <v>7</v>
      </c>
      <c r="C83" s="200" t="s">
        <v>6</v>
      </c>
      <c r="D83" s="201" t="s">
        <v>67</v>
      </c>
      <c r="E83" s="202" t="s">
        <v>68</v>
      </c>
      <c r="F83" s="203" t="s">
        <v>67</v>
      </c>
      <c r="G83" s="204" t="s">
        <v>68</v>
      </c>
      <c r="H83" s="149" t="s">
        <v>67</v>
      </c>
      <c r="I83" s="202" t="s">
        <v>68</v>
      </c>
      <c r="J83" s="273" t="s">
        <v>298</v>
      </c>
      <c r="K83" s="274" t="s">
        <v>299</v>
      </c>
    </row>
    <row r="84" spans="1:11" ht="15.75" thickBot="1" x14ac:dyDescent="0.3">
      <c r="A84" s="156">
        <v>69</v>
      </c>
      <c r="B84" s="157" t="s">
        <v>57</v>
      </c>
      <c r="C84" s="205">
        <v>10</v>
      </c>
      <c r="D84" s="194">
        <v>6.38</v>
      </c>
      <c r="E84" s="206">
        <f>C84*D84</f>
        <v>63.8</v>
      </c>
      <c r="F84" s="196">
        <v>9.34</v>
      </c>
      <c r="G84" s="197">
        <f t="shared" ref="G84:G115" si="16">C84*F84</f>
        <v>93.4</v>
      </c>
      <c r="H84" s="142">
        <v>5.8</v>
      </c>
      <c r="I84" s="270">
        <f t="shared" ref="I84:I115" si="17">C84*H84</f>
        <v>58</v>
      </c>
      <c r="J84" s="275">
        <f t="shared" ref="J84:J141" si="18">(D84+F84+H84)/3</f>
        <v>7.1733333333333329</v>
      </c>
      <c r="K84" s="276">
        <f t="shared" ref="K84:K134" si="19">(E84+G84+I84)/3</f>
        <v>71.733333333333334</v>
      </c>
    </row>
    <row r="85" spans="1:11" ht="15.75" thickBot="1" x14ac:dyDescent="0.3">
      <c r="A85" s="156">
        <v>70</v>
      </c>
      <c r="B85" s="157" t="s">
        <v>34</v>
      </c>
      <c r="C85" s="205">
        <v>2</v>
      </c>
      <c r="D85" s="194">
        <v>455.03700000000003</v>
      </c>
      <c r="E85" s="206">
        <f t="shared" ref="E85:E140" si="20">C85*D85</f>
        <v>910.07400000000007</v>
      </c>
      <c r="F85" s="196">
        <v>398.45</v>
      </c>
      <c r="G85" s="197">
        <f t="shared" si="16"/>
        <v>796.9</v>
      </c>
      <c r="H85" s="142">
        <v>413.67</v>
      </c>
      <c r="I85" s="270">
        <f t="shared" si="17"/>
        <v>827.34</v>
      </c>
      <c r="J85" s="275">
        <f t="shared" si="18"/>
        <v>422.38566666666674</v>
      </c>
      <c r="K85" s="276">
        <f t="shared" si="19"/>
        <v>844.77133333333347</v>
      </c>
    </row>
    <row r="86" spans="1:11" ht="15.75" thickBot="1" x14ac:dyDescent="0.3">
      <c r="A86" s="156">
        <v>71</v>
      </c>
      <c r="B86" s="157" t="s">
        <v>35</v>
      </c>
      <c r="C86" s="205">
        <v>2</v>
      </c>
      <c r="D86" s="194">
        <v>256.86099999999999</v>
      </c>
      <c r="E86" s="206">
        <f t="shared" si="20"/>
        <v>513.72199999999998</v>
      </c>
      <c r="F86" s="196">
        <v>276.39</v>
      </c>
      <c r="G86" s="197">
        <f t="shared" si="16"/>
        <v>552.78</v>
      </c>
      <c r="H86" s="142">
        <v>233.51</v>
      </c>
      <c r="I86" s="270">
        <f t="shared" si="17"/>
        <v>467.02</v>
      </c>
      <c r="J86" s="275">
        <f t="shared" si="18"/>
        <v>255.58699999999999</v>
      </c>
      <c r="K86" s="276">
        <f t="shared" si="19"/>
        <v>511.17399999999998</v>
      </c>
    </row>
    <row r="87" spans="1:11" ht="15.75" thickBot="1" x14ac:dyDescent="0.3">
      <c r="A87" s="156">
        <v>72</v>
      </c>
      <c r="B87" s="157" t="s">
        <v>33</v>
      </c>
      <c r="C87" s="205">
        <v>2</v>
      </c>
      <c r="D87" s="194">
        <v>98.065000000000012</v>
      </c>
      <c r="E87" s="206">
        <f t="shared" si="20"/>
        <v>196.13000000000002</v>
      </c>
      <c r="F87" s="196">
        <v>94.23</v>
      </c>
      <c r="G87" s="197">
        <f t="shared" si="16"/>
        <v>188.46</v>
      </c>
      <c r="H87" s="142">
        <v>89.15</v>
      </c>
      <c r="I87" s="270">
        <f t="shared" si="17"/>
        <v>178.3</v>
      </c>
      <c r="J87" s="275">
        <f t="shared" si="18"/>
        <v>93.815000000000012</v>
      </c>
      <c r="K87" s="276">
        <f t="shared" si="19"/>
        <v>187.63000000000002</v>
      </c>
    </row>
    <row r="88" spans="1:11" ht="15.75" thickBot="1" x14ac:dyDescent="0.3">
      <c r="A88" s="156">
        <v>73</v>
      </c>
      <c r="B88" s="157" t="s">
        <v>76</v>
      </c>
      <c r="C88" s="205">
        <v>1</v>
      </c>
      <c r="D88" s="194">
        <v>274.29599999999999</v>
      </c>
      <c r="E88" s="206">
        <f t="shared" si="20"/>
        <v>274.29599999999999</v>
      </c>
      <c r="F88" s="196">
        <v>278.35000000000002</v>
      </c>
      <c r="G88" s="197">
        <f t="shared" si="16"/>
        <v>278.35000000000002</v>
      </c>
      <c r="H88" s="142">
        <v>249.36</v>
      </c>
      <c r="I88" s="270">
        <f t="shared" si="17"/>
        <v>249.36</v>
      </c>
      <c r="J88" s="275">
        <f t="shared" si="18"/>
        <v>267.33533333333332</v>
      </c>
      <c r="K88" s="276">
        <f t="shared" si="19"/>
        <v>267.33533333333332</v>
      </c>
    </row>
    <row r="89" spans="1:11" ht="15.75" thickBot="1" x14ac:dyDescent="0.3">
      <c r="A89" s="156">
        <v>74</v>
      </c>
      <c r="B89" s="157" t="s">
        <v>48</v>
      </c>
      <c r="C89" s="205">
        <v>1</v>
      </c>
      <c r="D89" s="194">
        <v>430.67199999999997</v>
      </c>
      <c r="E89" s="206">
        <f t="shared" si="20"/>
        <v>430.67199999999997</v>
      </c>
      <c r="F89" s="196">
        <v>317.83</v>
      </c>
      <c r="G89" s="197">
        <f t="shared" si="16"/>
        <v>317.83</v>
      </c>
      <c r="H89" s="142">
        <v>391.52</v>
      </c>
      <c r="I89" s="270">
        <f t="shared" si="17"/>
        <v>391.52</v>
      </c>
      <c r="J89" s="275">
        <f t="shared" si="18"/>
        <v>380.00733333333329</v>
      </c>
      <c r="K89" s="276">
        <f t="shared" si="19"/>
        <v>380.00733333333329</v>
      </c>
    </row>
    <row r="90" spans="1:11" ht="15.75" thickBot="1" x14ac:dyDescent="0.3">
      <c r="A90" s="156">
        <v>75</v>
      </c>
      <c r="B90" s="157" t="s">
        <v>59</v>
      </c>
      <c r="C90" s="205">
        <v>1</v>
      </c>
      <c r="D90" s="194">
        <v>538.18600000000004</v>
      </c>
      <c r="E90" s="206">
        <f t="shared" si="20"/>
        <v>538.18600000000004</v>
      </c>
      <c r="F90" s="196">
        <v>423.82</v>
      </c>
      <c r="G90" s="197">
        <f t="shared" si="16"/>
        <v>423.82</v>
      </c>
      <c r="H90" s="142">
        <v>489.26</v>
      </c>
      <c r="I90" s="270">
        <f t="shared" si="17"/>
        <v>489.26</v>
      </c>
      <c r="J90" s="275">
        <f t="shared" si="18"/>
        <v>483.75533333333334</v>
      </c>
      <c r="K90" s="276">
        <f t="shared" si="19"/>
        <v>483.75533333333334</v>
      </c>
    </row>
    <row r="91" spans="1:11" ht="15.75" thickBot="1" x14ac:dyDescent="0.3">
      <c r="A91" s="156">
        <v>76</v>
      </c>
      <c r="B91" s="157" t="s">
        <v>46</v>
      </c>
      <c r="C91" s="205">
        <v>6</v>
      </c>
      <c r="D91" s="194">
        <v>21.648</v>
      </c>
      <c r="E91" s="206">
        <f t="shared" si="20"/>
        <v>129.88800000000001</v>
      </c>
      <c r="F91" s="196">
        <v>16.239999999999998</v>
      </c>
      <c r="G91" s="197">
        <f t="shared" si="16"/>
        <v>97.44</v>
      </c>
      <c r="H91" s="142">
        <v>19.68</v>
      </c>
      <c r="I91" s="270">
        <f t="shared" si="17"/>
        <v>118.08</v>
      </c>
      <c r="J91" s="275">
        <f t="shared" si="18"/>
        <v>19.189333333333334</v>
      </c>
      <c r="K91" s="276">
        <f t="shared" si="19"/>
        <v>115.13600000000001</v>
      </c>
    </row>
    <row r="92" spans="1:11" ht="15.75" thickBot="1" x14ac:dyDescent="0.3">
      <c r="A92" s="156">
        <v>77</v>
      </c>
      <c r="B92" s="157" t="s">
        <v>79</v>
      </c>
      <c r="C92" s="205">
        <v>4</v>
      </c>
      <c r="D92" s="194">
        <v>115.36799999999999</v>
      </c>
      <c r="E92" s="206">
        <f t="shared" si="20"/>
        <v>461.47199999999998</v>
      </c>
      <c r="F92" s="196">
        <v>97.35</v>
      </c>
      <c r="G92" s="197">
        <f t="shared" si="16"/>
        <v>389.4</v>
      </c>
      <c r="H92" s="142">
        <v>104.88</v>
      </c>
      <c r="I92" s="270">
        <f t="shared" si="17"/>
        <v>419.52</v>
      </c>
      <c r="J92" s="275">
        <f t="shared" si="18"/>
        <v>105.86599999999999</v>
      </c>
      <c r="K92" s="276">
        <f t="shared" si="19"/>
        <v>423.46399999999994</v>
      </c>
    </row>
    <row r="93" spans="1:11" ht="15.75" thickBot="1" x14ac:dyDescent="0.3">
      <c r="A93" s="156">
        <v>78</v>
      </c>
      <c r="B93" s="157" t="s">
        <v>80</v>
      </c>
      <c r="C93" s="205">
        <v>4</v>
      </c>
      <c r="D93" s="194">
        <v>115.36799999999999</v>
      </c>
      <c r="E93" s="206">
        <f t="shared" si="20"/>
        <v>461.47199999999998</v>
      </c>
      <c r="F93" s="196">
        <v>165.35</v>
      </c>
      <c r="G93" s="197">
        <f t="shared" si="16"/>
        <v>661.4</v>
      </c>
      <c r="H93" s="142">
        <v>104.88</v>
      </c>
      <c r="I93" s="270">
        <f t="shared" si="17"/>
        <v>419.52</v>
      </c>
      <c r="J93" s="275">
        <f t="shared" si="18"/>
        <v>128.53266666666664</v>
      </c>
      <c r="K93" s="276">
        <f t="shared" si="19"/>
        <v>514.13066666666657</v>
      </c>
    </row>
    <row r="94" spans="1:11" ht="15.75" thickBot="1" x14ac:dyDescent="0.3">
      <c r="A94" s="156">
        <v>79</v>
      </c>
      <c r="B94" s="157" t="s">
        <v>40</v>
      </c>
      <c r="C94" s="205">
        <v>2</v>
      </c>
      <c r="D94" s="194">
        <v>136.68600000000001</v>
      </c>
      <c r="E94" s="206">
        <f t="shared" si="20"/>
        <v>273.37200000000001</v>
      </c>
      <c r="F94" s="196">
        <v>235.13</v>
      </c>
      <c r="G94" s="197">
        <f t="shared" si="16"/>
        <v>470.26</v>
      </c>
      <c r="H94" s="142">
        <v>124.26</v>
      </c>
      <c r="I94" s="270">
        <f t="shared" si="17"/>
        <v>248.52</v>
      </c>
      <c r="J94" s="275">
        <f t="shared" si="18"/>
        <v>165.35866666666666</v>
      </c>
      <c r="K94" s="276">
        <f t="shared" si="19"/>
        <v>330.71733333333333</v>
      </c>
    </row>
    <row r="95" spans="1:11" ht="15.75" thickBot="1" x14ac:dyDescent="0.3">
      <c r="A95" s="156">
        <v>80</v>
      </c>
      <c r="B95" s="157" t="s">
        <v>39</v>
      </c>
      <c r="C95" s="205">
        <v>4</v>
      </c>
      <c r="D95" s="194">
        <v>123.387</v>
      </c>
      <c r="E95" s="206">
        <f t="shared" si="20"/>
        <v>493.548</v>
      </c>
      <c r="F95" s="196">
        <v>145.82</v>
      </c>
      <c r="G95" s="197">
        <f t="shared" si="16"/>
        <v>583.28</v>
      </c>
      <c r="H95" s="142">
        <v>112.17</v>
      </c>
      <c r="I95" s="270">
        <f t="shared" si="17"/>
        <v>448.68</v>
      </c>
      <c r="J95" s="275">
        <f t="shared" si="18"/>
        <v>127.12566666666667</v>
      </c>
      <c r="K95" s="276">
        <f t="shared" si="19"/>
        <v>508.5026666666667</v>
      </c>
    </row>
    <row r="96" spans="1:11" ht="15.75" thickBot="1" x14ac:dyDescent="0.3">
      <c r="A96" s="156">
        <v>81</v>
      </c>
      <c r="B96" s="157" t="s">
        <v>23</v>
      </c>
      <c r="C96" s="205">
        <v>1</v>
      </c>
      <c r="D96" s="194">
        <v>146.04700000000003</v>
      </c>
      <c r="E96" s="206">
        <f t="shared" si="20"/>
        <v>146.04700000000003</v>
      </c>
      <c r="F96" s="196">
        <v>129.72</v>
      </c>
      <c r="G96" s="197">
        <f t="shared" si="16"/>
        <v>129.72</v>
      </c>
      <c r="H96" s="142">
        <v>132.77000000000001</v>
      </c>
      <c r="I96" s="270">
        <f t="shared" si="17"/>
        <v>132.77000000000001</v>
      </c>
      <c r="J96" s="275">
        <f t="shared" si="18"/>
        <v>136.179</v>
      </c>
      <c r="K96" s="276">
        <f t="shared" si="19"/>
        <v>136.179</v>
      </c>
    </row>
    <row r="97" spans="1:11" ht="15.75" thickBot="1" x14ac:dyDescent="0.3">
      <c r="A97" s="156">
        <v>82</v>
      </c>
      <c r="B97" s="157" t="s">
        <v>45</v>
      </c>
      <c r="C97" s="205">
        <v>1</v>
      </c>
      <c r="D97" s="194">
        <v>171.89700000000002</v>
      </c>
      <c r="E97" s="206">
        <f t="shared" si="20"/>
        <v>171.89700000000002</v>
      </c>
      <c r="F97" s="196">
        <v>159.72</v>
      </c>
      <c r="G97" s="197">
        <f t="shared" si="16"/>
        <v>159.72</v>
      </c>
      <c r="H97" s="142">
        <v>156.27000000000001</v>
      </c>
      <c r="I97" s="270">
        <f t="shared" si="17"/>
        <v>156.27000000000001</v>
      </c>
      <c r="J97" s="275">
        <f t="shared" si="18"/>
        <v>162.62900000000002</v>
      </c>
      <c r="K97" s="276">
        <f t="shared" si="19"/>
        <v>162.62900000000002</v>
      </c>
    </row>
    <row r="98" spans="1:11" ht="15.75" thickBot="1" x14ac:dyDescent="0.3">
      <c r="A98" s="156">
        <v>83</v>
      </c>
      <c r="B98" s="157" t="s">
        <v>81</v>
      </c>
      <c r="C98" s="205">
        <v>2</v>
      </c>
      <c r="D98" s="194">
        <v>76.736000000000004</v>
      </c>
      <c r="E98" s="206">
        <f t="shared" si="20"/>
        <v>153.47200000000001</v>
      </c>
      <c r="F98" s="196">
        <v>86.35</v>
      </c>
      <c r="G98" s="197">
        <f t="shared" si="16"/>
        <v>172.7</v>
      </c>
      <c r="H98" s="142">
        <v>69.760000000000005</v>
      </c>
      <c r="I98" s="270">
        <f t="shared" si="17"/>
        <v>139.52000000000001</v>
      </c>
      <c r="J98" s="275">
        <f t="shared" si="18"/>
        <v>77.615333333333339</v>
      </c>
      <c r="K98" s="276">
        <f t="shared" si="19"/>
        <v>155.23066666666668</v>
      </c>
    </row>
    <row r="99" spans="1:11" ht="15.75" thickBot="1" x14ac:dyDescent="0.3">
      <c r="A99" s="156">
        <v>84</v>
      </c>
      <c r="B99" s="157" t="s">
        <v>26</v>
      </c>
      <c r="C99" s="205">
        <v>2</v>
      </c>
      <c r="D99" s="194">
        <v>60.720000000000006</v>
      </c>
      <c r="E99" s="206">
        <f t="shared" si="20"/>
        <v>121.44000000000001</v>
      </c>
      <c r="F99" s="196">
        <v>56.82</v>
      </c>
      <c r="G99" s="197">
        <f t="shared" si="16"/>
        <v>113.64</v>
      </c>
      <c r="H99" s="142">
        <v>55.2</v>
      </c>
      <c r="I99" s="270">
        <f t="shared" si="17"/>
        <v>110.4</v>
      </c>
      <c r="J99" s="275">
        <f t="shared" si="18"/>
        <v>57.580000000000005</v>
      </c>
      <c r="K99" s="276">
        <f t="shared" si="19"/>
        <v>115.16000000000001</v>
      </c>
    </row>
    <row r="100" spans="1:11" ht="15.75" thickBot="1" x14ac:dyDescent="0.3">
      <c r="A100" s="156">
        <v>85</v>
      </c>
      <c r="B100" s="157" t="s">
        <v>25</v>
      </c>
      <c r="C100" s="205">
        <v>2</v>
      </c>
      <c r="D100" s="194">
        <v>109.021</v>
      </c>
      <c r="E100" s="206">
        <f t="shared" si="20"/>
        <v>218.042</v>
      </c>
      <c r="F100" s="196">
        <v>97.35</v>
      </c>
      <c r="G100" s="197">
        <f t="shared" si="16"/>
        <v>194.7</v>
      </c>
      <c r="H100" s="142">
        <v>99.11</v>
      </c>
      <c r="I100" s="270">
        <f t="shared" si="17"/>
        <v>198.22</v>
      </c>
      <c r="J100" s="275">
        <f t="shared" si="18"/>
        <v>101.827</v>
      </c>
      <c r="K100" s="276">
        <f t="shared" si="19"/>
        <v>203.654</v>
      </c>
    </row>
    <row r="101" spans="1:11" ht="15.75" thickBot="1" x14ac:dyDescent="0.3">
      <c r="A101" s="156">
        <v>86</v>
      </c>
      <c r="B101" s="157" t="s">
        <v>18</v>
      </c>
      <c r="C101" s="205">
        <v>4</v>
      </c>
      <c r="D101" s="194">
        <v>194.85399999999998</v>
      </c>
      <c r="E101" s="206">
        <f t="shared" si="20"/>
        <v>779.41599999999994</v>
      </c>
      <c r="F101" s="196">
        <v>165.23</v>
      </c>
      <c r="G101" s="197">
        <f t="shared" si="16"/>
        <v>660.92</v>
      </c>
      <c r="H101" s="142">
        <v>177.14</v>
      </c>
      <c r="I101" s="270">
        <f t="shared" si="17"/>
        <v>708.56</v>
      </c>
      <c r="J101" s="275">
        <f t="shared" si="18"/>
        <v>179.07466666666664</v>
      </c>
      <c r="K101" s="276">
        <f t="shared" si="19"/>
        <v>716.29866666666658</v>
      </c>
    </row>
    <row r="102" spans="1:11" ht="15.75" thickBot="1" x14ac:dyDescent="0.3">
      <c r="A102" s="156">
        <v>87</v>
      </c>
      <c r="B102" s="157" t="s">
        <v>37</v>
      </c>
      <c r="C102" s="205">
        <v>2</v>
      </c>
      <c r="D102" s="194">
        <v>179.72899999999998</v>
      </c>
      <c r="E102" s="206">
        <f t="shared" si="20"/>
        <v>359.45799999999997</v>
      </c>
      <c r="F102" s="196">
        <v>165.22</v>
      </c>
      <c r="G102" s="197">
        <f t="shared" si="16"/>
        <v>330.44</v>
      </c>
      <c r="H102" s="142">
        <v>163.38999999999999</v>
      </c>
      <c r="I102" s="270">
        <f t="shared" si="17"/>
        <v>326.77999999999997</v>
      </c>
      <c r="J102" s="275">
        <f t="shared" si="18"/>
        <v>169.44633333333331</v>
      </c>
      <c r="K102" s="276">
        <f t="shared" si="19"/>
        <v>338.89266666666663</v>
      </c>
    </row>
    <row r="103" spans="1:11" ht="15.75" thickBot="1" x14ac:dyDescent="0.3">
      <c r="A103" s="156">
        <v>88</v>
      </c>
      <c r="B103" s="157" t="s">
        <v>36</v>
      </c>
      <c r="C103" s="205">
        <v>2</v>
      </c>
      <c r="D103" s="194">
        <v>194.93100000000001</v>
      </c>
      <c r="E103" s="206">
        <f t="shared" si="20"/>
        <v>389.86200000000002</v>
      </c>
      <c r="F103" s="196">
        <v>145.22999999999999</v>
      </c>
      <c r="G103" s="197">
        <f t="shared" si="16"/>
        <v>290.45999999999998</v>
      </c>
      <c r="H103" s="142">
        <v>177.21</v>
      </c>
      <c r="I103" s="270">
        <f t="shared" si="17"/>
        <v>354.42</v>
      </c>
      <c r="J103" s="275">
        <f t="shared" si="18"/>
        <v>172.45699999999999</v>
      </c>
      <c r="K103" s="276">
        <f t="shared" si="19"/>
        <v>344.91399999999999</v>
      </c>
    </row>
    <row r="104" spans="1:11" ht="15.75" thickBot="1" x14ac:dyDescent="0.3">
      <c r="A104" s="156">
        <v>89</v>
      </c>
      <c r="B104" s="157" t="s">
        <v>38</v>
      </c>
      <c r="C104" s="205">
        <v>2</v>
      </c>
      <c r="D104" s="194">
        <v>263.483</v>
      </c>
      <c r="E104" s="206">
        <f t="shared" si="20"/>
        <v>526.96600000000001</v>
      </c>
      <c r="F104" s="196">
        <v>247.34</v>
      </c>
      <c r="G104" s="197">
        <f t="shared" si="16"/>
        <v>494.68</v>
      </c>
      <c r="H104" s="142">
        <v>239.53</v>
      </c>
      <c r="I104" s="270">
        <f t="shared" si="17"/>
        <v>479.06</v>
      </c>
      <c r="J104" s="275">
        <f t="shared" si="18"/>
        <v>250.11766666666665</v>
      </c>
      <c r="K104" s="276">
        <f t="shared" si="19"/>
        <v>500.2353333333333</v>
      </c>
    </row>
    <row r="105" spans="1:11" ht="15.75" thickBot="1" x14ac:dyDescent="0.3">
      <c r="A105" s="156">
        <v>90</v>
      </c>
      <c r="B105" s="157" t="s">
        <v>28</v>
      </c>
      <c r="C105" s="205">
        <v>2</v>
      </c>
      <c r="D105" s="194">
        <v>254.85900000000001</v>
      </c>
      <c r="E105" s="206">
        <f t="shared" si="20"/>
        <v>509.71800000000002</v>
      </c>
      <c r="F105" s="196">
        <v>222.81</v>
      </c>
      <c r="G105" s="197">
        <f t="shared" si="16"/>
        <v>445.62</v>
      </c>
      <c r="H105" s="142">
        <v>231.69</v>
      </c>
      <c r="I105" s="270">
        <f t="shared" si="17"/>
        <v>463.38</v>
      </c>
      <c r="J105" s="275">
        <f t="shared" si="18"/>
        <v>236.45299999999997</v>
      </c>
      <c r="K105" s="276">
        <f t="shared" si="19"/>
        <v>472.90599999999995</v>
      </c>
    </row>
    <row r="106" spans="1:11" ht="15.75" thickBot="1" x14ac:dyDescent="0.3">
      <c r="A106" s="156">
        <v>91</v>
      </c>
      <c r="B106" s="157" t="s">
        <v>30</v>
      </c>
      <c r="C106" s="205">
        <v>4</v>
      </c>
      <c r="D106" s="194">
        <v>146.50899999999999</v>
      </c>
      <c r="E106" s="206">
        <f t="shared" si="20"/>
        <v>586.03599999999994</v>
      </c>
      <c r="F106" s="196">
        <v>135.24</v>
      </c>
      <c r="G106" s="197">
        <f t="shared" si="16"/>
        <v>540.96</v>
      </c>
      <c r="H106" s="142">
        <v>133.19</v>
      </c>
      <c r="I106" s="270">
        <f t="shared" si="17"/>
        <v>532.76</v>
      </c>
      <c r="J106" s="275">
        <f t="shared" si="18"/>
        <v>138.31300000000002</v>
      </c>
      <c r="K106" s="276">
        <f t="shared" si="19"/>
        <v>553.25200000000007</v>
      </c>
    </row>
    <row r="107" spans="1:11" ht="15.75" thickBot="1" x14ac:dyDescent="0.3">
      <c r="A107" s="156">
        <v>92</v>
      </c>
      <c r="B107" s="157" t="s">
        <v>73</v>
      </c>
      <c r="C107" s="205">
        <v>3</v>
      </c>
      <c r="D107" s="194">
        <v>53.030999999999999</v>
      </c>
      <c r="E107" s="206">
        <f t="shared" si="20"/>
        <v>159.09299999999999</v>
      </c>
      <c r="F107" s="196">
        <v>45.12</v>
      </c>
      <c r="G107" s="197">
        <f t="shared" si="16"/>
        <v>135.35999999999999</v>
      </c>
      <c r="H107" s="142">
        <v>48.21</v>
      </c>
      <c r="I107" s="270">
        <f t="shared" si="17"/>
        <v>144.63</v>
      </c>
      <c r="J107" s="275">
        <f t="shared" si="18"/>
        <v>48.786999999999999</v>
      </c>
      <c r="K107" s="276">
        <f t="shared" si="19"/>
        <v>146.36099999999999</v>
      </c>
    </row>
    <row r="108" spans="1:11" ht="15.75" thickBot="1" x14ac:dyDescent="0.3">
      <c r="A108" s="156">
        <v>93</v>
      </c>
      <c r="B108" s="157" t="s">
        <v>74</v>
      </c>
      <c r="C108" s="205">
        <v>3</v>
      </c>
      <c r="D108" s="194">
        <v>35.958999999999996</v>
      </c>
      <c r="E108" s="206">
        <f t="shared" si="20"/>
        <v>107.87699999999998</v>
      </c>
      <c r="F108" s="196">
        <v>33.76</v>
      </c>
      <c r="G108" s="197">
        <f t="shared" si="16"/>
        <v>101.28</v>
      </c>
      <c r="H108" s="142">
        <v>32.69</v>
      </c>
      <c r="I108" s="270">
        <f t="shared" si="17"/>
        <v>98.07</v>
      </c>
      <c r="J108" s="275">
        <f t="shared" si="18"/>
        <v>34.136333333333333</v>
      </c>
      <c r="K108" s="276">
        <f t="shared" si="19"/>
        <v>102.40899999999999</v>
      </c>
    </row>
    <row r="109" spans="1:11" ht="15.75" thickBot="1" x14ac:dyDescent="0.3">
      <c r="A109" s="156">
        <v>94</v>
      </c>
      <c r="B109" s="157" t="s">
        <v>112</v>
      </c>
      <c r="C109" s="205">
        <v>4</v>
      </c>
      <c r="D109" s="194">
        <v>31.844999999999999</v>
      </c>
      <c r="E109" s="206">
        <f t="shared" si="20"/>
        <v>127.38</v>
      </c>
      <c r="F109" s="196">
        <v>32.159999999999997</v>
      </c>
      <c r="G109" s="197">
        <f t="shared" si="16"/>
        <v>128.63999999999999</v>
      </c>
      <c r="H109" s="142">
        <v>28.95</v>
      </c>
      <c r="I109" s="270">
        <f t="shared" si="17"/>
        <v>115.8</v>
      </c>
      <c r="J109" s="275">
        <f t="shared" si="18"/>
        <v>30.984999999999999</v>
      </c>
      <c r="K109" s="276">
        <f t="shared" si="19"/>
        <v>123.94</v>
      </c>
    </row>
    <row r="110" spans="1:11" ht="15.75" thickBot="1" x14ac:dyDescent="0.3">
      <c r="A110" s="156">
        <v>95</v>
      </c>
      <c r="B110" s="157" t="s">
        <v>42</v>
      </c>
      <c r="C110" s="205">
        <v>2</v>
      </c>
      <c r="D110" s="194">
        <v>57.981000000000002</v>
      </c>
      <c r="E110" s="206">
        <f t="shared" si="20"/>
        <v>115.962</v>
      </c>
      <c r="F110" s="196">
        <v>46.29</v>
      </c>
      <c r="G110" s="197">
        <f t="shared" si="16"/>
        <v>92.58</v>
      </c>
      <c r="H110" s="142">
        <v>52.71</v>
      </c>
      <c r="I110" s="270">
        <f t="shared" si="17"/>
        <v>105.42</v>
      </c>
      <c r="J110" s="275">
        <f t="shared" si="18"/>
        <v>52.326999999999998</v>
      </c>
      <c r="K110" s="276">
        <f t="shared" si="19"/>
        <v>104.654</v>
      </c>
    </row>
    <row r="111" spans="1:11" ht="15.75" thickBot="1" x14ac:dyDescent="0.3">
      <c r="A111" s="156">
        <v>96</v>
      </c>
      <c r="B111" s="157" t="s">
        <v>54</v>
      </c>
      <c r="C111" s="205">
        <v>4</v>
      </c>
      <c r="D111" s="194">
        <v>28.435000000000002</v>
      </c>
      <c r="E111" s="206">
        <f t="shared" si="20"/>
        <v>113.74000000000001</v>
      </c>
      <c r="F111" s="196">
        <v>26.29</v>
      </c>
      <c r="G111" s="197">
        <f t="shared" si="16"/>
        <v>105.16</v>
      </c>
      <c r="H111" s="142">
        <v>25.85</v>
      </c>
      <c r="I111" s="270">
        <f t="shared" si="17"/>
        <v>103.4</v>
      </c>
      <c r="J111" s="275">
        <f t="shared" si="18"/>
        <v>26.858333333333334</v>
      </c>
      <c r="K111" s="276">
        <f t="shared" si="19"/>
        <v>107.43333333333334</v>
      </c>
    </row>
    <row r="112" spans="1:11" ht="15.75" thickBot="1" x14ac:dyDescent="0.3">
      <c r="A112" s="156">
        <v>97</v>
      </c>
      <c r="B112" s="157" t="s">
        <v>113</v>
      </c>
      <c r="C112" s="205">
        <v>2</v>
      </c>
      <c r="D112" s="194">
        <v>313.95100000000002</v>
      </c>
      <c r="E112" s="206">
        <f t="shared" si="20"/>
        <v>627.90200000000004</v>
      </c>
      <c r="F112" s="196">
        <v>287.29000000000002</v>
      </c>
      <c r="G112" s="197">
        <f t="shared" si="16"/>
        <v>574.58000000000004</v>
      </c>
      <c r="H112" s="142">
        <v>285.41000000000003</v>
      </c>
      <c r="I112" s="270">
        <f t="shared" si="17"/>
        <v>570.82000000000005</v>
      </c>
      <c r="J112" s="275">
        <f t="shared" si="18"/>
        <v>295.55033333333336</v>
      </c>
      <c r="K112" s="276">
        <f t="shared" si="19"/>
        <v>591.10066666666671</v>
      </c>
    </row>
    <row r="113" spans="1:11" ht="15.75" thickBot="1" x14ac:dyDescent="0.3">
      <c r="A113" s="156">
        <v>98</v>
      </c>
      <c r="B113" s="157" t="s">
        <v>32</v>
      </c>
      <c r="C113" s="205">
        <v>2</v>
      </c>
      <c r="D113" s="194">
        <v>83.896999999999991</v>
      </c>
      <c r="E113" s="206">
        <f t="shared" si="20"/>
        <v>167.79399999999998</v>
      </c>
      <c r="F113" s="196">
        <v>79.650000000000006</v>
      </c>
      <c r="G113" s="197">
        <f t="shared" si="16"/>
        <v>159.30000000000001</v>
      </c>
      <c r="H113" s="142">
        <v>76.27</v>
      </c>
      <c r="I113" s="270">
        <f t="shared" si="17"/>
        <v>152.54</v>
      </c>
      <c r="J113" s="275">
        <f t="shared" si="18"/>
        <v>79.939000000000007</v>
      </c>
      <c r="K113" s="276">
        <f t="shared" si="19"/>
        <v>159.87800000000001</v>
      </c>
    </row>
    <row r="114" spans="1:11" ht="15.75" thickBot="1" x14ac:dyDescent="0.3">
      <c r="A114" s="156">
        <v>99</v>
      </c>
      <c r="B114" s="157" t="s">
        <v>91</v>
      </c>
      <c r="C114" s="205">
        <v>2</v>
      </c>
      <c r="D114" s="194">
        <v>95.337000000000003</v>
      </c>
      <c r="E114" s="206">
        <f t="shared" si="20"/>
        <v>190.67400000000001</v>
      </c>
      <c r="F114" s="196">
        <v>83.23</v>
      </c>
      <c r="G114" s="197">
        <f t="shared" si="16"/>
        <v>166.46</v>
      </c>
      <c r="H114" s="142">
        <v>86.67</v>
      </c>
      <c r="I114" s="270">
        <f t="shared" si="17"/>
        <v>173.34</v>
      </c>
      <c r="J114" s="275">
        <f t="shared" si="18"/>
        <v>88.412333333333336</v>
      </c>
      <c r="K114" s="276">
        <f t="shared" si="19"/>
        <v>176.82466666666667</v>
      </c>
    </row>
    <row r="115" spans="1:11" ht="15.75" thickBot="1" x14ac:dyDescent="0.3">
      <c r="A115" s="156">
        <v>100</v>
      </c>
      <c r="B115" s="157" t="s">
        <v>50</v>
      </c>
      <c r="C115" s="205">
        <v>2</v>
      </c>
      <c r="D115" s="194">
        <v>54.054000000000002</v>
      </c>
      <c r="E115" s="206">
        <f t="shared" si="20"/>
        <v>108.108</v>
      </c>
      <c r="F115" s="196">
        <v>54.23</v>
      </c>
      <c r="G115" s="197">
        <f t="shared" si="16"/>
        <v>108.46</v>
      </c>
      <c r="H115" s="142">
        <v>49.14</v>
      </c>
      <c r="I115" s="270">
        <f t="shared" si="17"/>
        <v>98.28</v>
      </c>
      <c r="J115" s="275">
        <f t="shared" si="18"/>
        <v>52.474666666666657</v>
      </c>
      <c r="K115" s="276">
        <f t="shared" si="19"/>
        <v>104.94933333333331</v>
      </c>
    </row>
    <row r="116" spans="1:11" ht="15.75" thickBot="1" x14ac:dyDescent="0.3">
      <c r="A116" s="156">
        <v>101</v>
      </c>
      <c r="B116" s="157" t="s">
        <v>49</v>
      </c>
      <c r="C116" s="205">
        <v>2</v>
      </c>
      <c r="D116" s="194">
        <v>57.31</v>
      </c>
      <c r="E116" s="206">
        <f t="shared" si="20"/>
        <v>114.62</v>
      </c>
      <c r="F116" s="196">
        <v>48.28</v>
      </c>
      <c r="G116" s="197">
        <f t="shared" ref="G116:G140" si="21">C116*F116</f>
        <v>96.56</v>
      </c>
      <c r="H116" s="142">
        <v>52.1</v>
      </c>
      <c r="I116" s="270">
        <f t="shared" ref="I116:I140" si="22">C116*H116</f>
        <v>104.2</v>
      </c>
      <c r="J116" s="275">
        <f t="shared" si="18"/>
        <v>52.563333333333333</v>
      </c>
      <c r="K116" s="276">
        <f t="shared" si="19"/>
        <v>105.12666666666667</v>
      </c>
    </row>
    <row r="117" spans="1:11" ht="15.75" thickBot="1" x14ac:dyDescent="0.3">
      <c r="A117" s="156">
        <v>102</v>
      </c>
      <c r="B117" s="157" t="s">
        <v>17</v>
      </c>
      <c r="C117" s="205">
        <v>1</v>
      </c>
      <c r="D117" s="194">
        <v>462.69299999999998</v>
      </c>
      <c r="E117" s="206">
        <f t="shared" si="20"/>
        <v>462.69299999999998</v>
      </c>
      <c r="F117" s="196">
        <v>419.82</v>
      </c>
      <c r="G117" s="197">
        <f t="shared" si="21"/>
        <v>419.82</v>
      </c>
      <c r="H117" s="142">
        <v>420.63</v>
      </c>
      <c r="I117" s="270">
        <f t="shared" si="22"/>
        <v>420.63</v>
      </c>
      <c r="J117" s="275">
        <f t="shared" si="18"/>
        <v>434.38100000000003</v>
      </c>
      <c r="K117" s="276">
        <f t="shared" si="19"/>
        <v>434.38100000000003</v>
      </c>
    </row>
    <row r="118" spans="1:11" ht="15.75" thickBot="1" x14ac:dyDescent="0.3">
      <c r="A118" s="156">
        <v>103</v>
      </c>
      <c r="B118" s="157" t="s">
        <v>60</v>
      </c>
      <c r="C118" s="205">
        <v>2</v>
      </c>
      <c r="D118" s="194">
        <v>135.22300000000001</v>
      </c>
      <c r="E118" s="206">
        <f t="shared" si="20"/>
        <v>270.44600000000003</v>
      </c>
      <c r="F118" s="196">
        <v>123.83</v>
      </c>
      <c r="G118" s="197">
        <f t="shared" si="21"/>
        <v>247.66</v>
      </c>
      <c r="H118" s="142">
        <v>122.93</v>
      </c>
      <c r="I118" s="270">
        <f t="shared" si="22"/>
        <v>245.86</v>
      </c>
      <c r="J118" s="275">
        <f t="shared" si="18"/>
        <v>127.32766666666667</v>
      </c>
      <c r="K118" s="276">
        <f t="shared" si="19"/>
        <v>254.65533333333335</v>
      </c>
    </row>
    <row r="119" spans="1:11" ht="15.75" thickBot="1" x14ac:dyDescent="0.3">
      <c r="A119" s="156">
        <v>104</v>
      </c>
      <c r="B119" s="163" t="s">
        <v>41</v>
      </c>
      <c r="C119" s="205">
        <v>1</v>
      </c>
      <c r="D119" s="194">
        <v>1472.482</v>
      </c>
      <c r="E119" s="206">
        <f t="shared" si="20"/>
        <v>1472.482</v>
      </c>
      <c r="F119" s="196">
        <v>1287.3800000000001</v>
      </c>
      <c r="G119" s="197">
        <f t="shared" si="21"/>
        <v>1287.3800000000001</v>
      </c>
      <c r="H119" s="142">
        <v>1338.62</v>
      </c>
      <c r="I119" s="270">
        <f t="shared" si="22"/>
        <v>1338.62</v>
      </c>
      <c r="J119" s="275">
        <f t="shared" si="18"/>
        <v>1366.1606666666667</v>
      </c>
      <c r="K119" s="276">
        <f t="shared" si="19"/>
        <v>1366.1606666666667</v>
      </c>
    </row>
    <row r="120" spans="1:11" ht="15.75" thickBot="1" x14ac:dyDescent="0.3">
      <c r="A120" s="156">
        <v>105</v>
      </c>
      <c r="B120" s="130" t="s">
        <v>29</v>
      </c>
      <c r="C120" s="207">
        <v>2</v>
      </c>
      <c r="D120" s="194">
        <v>218.416</v>
      </c>
      <c r="E120" s="206">
        <f t="shared" si="20"/>
        <v>436.83199999999999</v>
      </c>
      <c r="F120" s="196">
        <v>176.23</v>
      </c>
      <c r="G120" s="197">
        <f t="shared" si="21"/>
        <v>352.46</v>
      </c>
      <c r="H120" s="142">
        <v>198.56</v>
      </c>
      <c r="I120" s="270">
        <f t="shared" si="22"/>
        <v>397.12</v>
      </c>
      <c r="J120" s="275">
        <f t="shared" si="18"/>
        <v>197.7353333333333</v>
      </c>
      <c r="K120" s="276">
        <f t="shared" si="19"/>
        <v>395.4706666666666</v>
      </c>
    </row>
    <row r="121" spans="1:11" ht="15.75" thickBot="1" x14ac:dyDescent="0.3">
      <c r="A121" s="156">
        <v>106</v>
      </c>
      <c r="B121" s="130" t="s">
        <v>102</v>
      </c>
      <c r="C121" s="207">
        <v>12</v>
      </c>
      <c r="D121" s="194">
        <v>43.614999999999995</v>
      </c>
      <c r="E121" s="206">
        <f t="shared" si="20"/>
        <v>523.37999999999988</v>
      </c>
      <c r="F121" s="196">
        <v>41.23</v>
      </c>
      <c r="G121" s="197">
        <f t="shared" si="21"/>
        <v>494.76</v>
      </c>
      <c r="H121" s="142">
        <v>39.65</v>
      </c>
      <c r="I121" s="270">
        <f t="shared" si="22"/>
        <v>475.79999999999995</v>
      </c>
      <c r="J121" s="275">
        <f t="shared" si="18"/>
        <v>41.498333333333335</v>
      </c>
      <c r="K121" s="276">
        <f t="shared" si="19"/>
        <v>497.97999999999996</v>
      </c>
    </row>
    <row r="122" spans="1:11" ht="15.75" thickBot="1" x14ac:dyDescent="0.3">
      <c r="A122" s="156">
        <v>107</v>
      </c>
      <c r="B122" s="130" t="s">
        <v>31</v>
      </c>
      <c r="C122" s="207">
        <v>4</v>
      </c>
      <c r="D122" s="194">
        <v>75.119</v>
      </c>
      <c r="E122" s="206">
        <f t="shared" si="20"/>
        <v>300.476</v>
      </c>
      <c r="F122" s="196">
        <v>63.19</v>
      </c>
      <c r="G122" s="197">
        <f t="shared" si="21"/>
        <v>252.76</v>
      </c>
      <c r="H122" s="142">
        <v>68.290000000000006</v>
      </c>
      <c r="I122" s="270">
        <f t="shared" si="22"/>
        <v>273.16000000000003</v>
      </c>
      <c r="J122" s="275">
        <f t="shared" si="18"/>
        <v>68.86633333333333</v>
      </c>
      <c r="K122" s="276">
        <f t="shared" si="19"/>
        <v>275.46533333333332</v>
      </c>
    </row>
    <row r="123" spans="1:11" ht="15.75" thickBot="1" x14ac:dyDescent="0.3">
      <c r="A123" s="156">
        <v>108</v>
      </c>
      <c r="B123" s="166" t="s">
        <v>58</v>
      </c>
      <c r="C123" s="208">
        <v>10</v>
      </c>
      <c r="D123" s="194">
        <v>10.032</v>
      </c>
      <c r="E123" s="206">
        <f t="shared" si="20"/>
        <v>100.32</v>
      </c>
      <c r="F123" s="196">
        <v>12.81</v>
      </c>
      <c r="G123" s="197">
        <f t="shared" si="21"/>
        <v>128.1</v>
      </c>
      <c r="H123" s="142">
        <v>9.1199999999999992</v>
      </c>
      <c r="I123" s="270">
        <f t="shared" si="22"/>
        <v>91.199999999999989</v>
      </c>
      <c r="J123" s="275">
        <f t="shared" si="18"/>
        <v>10.653999999999998</v>
      </c>
      <c r="K123" s="276">
        <f t="shared" si="19"/>
        <v>106.54</v>
      </c>
    </row>
    <row r="124" spans="1:11" ht="15.75" thickBot="1" x14ac:dyDescent="0.3">
      <c r="A124" s="156">
        <v>109</v>
      </c>
      <c r="B124" s="167" t="s">
        <v>20</v>
      </c>
      <c r="C124" s="207">
        <v>3</v>
      </c>
      <c r="D124" s="194">
        <v>105.76500000000001</v>
      </c>
      <c r="E124" s="206">
        <f t="shared" si="20"/>
        <v>317.29500000000007</v>
      </c>
      <c r="F124" s="196">
        <v>98.23</v>
      </c>
      <c r="G124" s="197">
        <f t="shared" si="21"/>
        <v>294.69</v>
      </c>
      <c r="H124" s="142">
        <v>96.15</v>
      </c>
      <c r="I124" s="270">
        <f t="shared" si="22"/>
        <v>288.45000000000005</v>
      </c>
      <c r="J124" s="275">
        <f t="shared" si="18"/>
        <v>100.04833333333333</v>
      </c>
      <c r="K124" s="276">
        <f t="shared" si="19"/>
        <v>300.14500000000004</v>
      </c>
    </row>
    <row r="125" spans="1:11" ht="15.75" thickBot="1" x14ac:dyDescent="0.3">
      <c r="A125" s="156">
        <v>110</v>
      </c>
      <c r="B125" s="157" t="s">
        <v>21</v>
      </c>
      <c r="C125" s="208">
        <v>2</v>
      </c>
      <c r="D125" s="194">
        <v>151.27200000000002</v>
      </c>
      <c r="E125" s="206">
        <f t="shared" si="20"/>
        <v>302.54400000000004</v>
      </c>
      <c r="F125" s="196">
        <v>148.34</v>
      </c>
      <c r="G125" s="197">
        <f t="shared" si="21"/>
        <v>296.68</v>
      </c>
      <c r="H125" s="142">
        <v>137.52000000000001</v>
      </c>
      <c r="I125" s="270">
        <f t="shared" si="22"/>
        <v>275.04000000000002</v>
      </c>
      <c r="J125" s="275">
        <f t="shared" si="18"/>
        <v>145.7106666666667</v>
      </c>
      <c r="K125" s="276">
        <f t="shared" si="19"/>
        <v>291.42133333333339</v>
      </c>
    </row>
    <row r="126" spans="1:11" ht="15.75" thickBot="1" x14ac:dyDescent="0.3">
      <c r="A126" s="156">
        <v>111</v>
      </c>
      <c r="B126" s="157" t="s">
        <v>9</v>
      </c>
      <c r="C126" s="205">
        <v>3</v>
      </c>
      <c r="D126" s="194">
        <v>94.984999999999999</v>
      </c>
      <c r="E126" s="206">
        <f t="shared" si="20"/>
        <v>284.95499999999998</v>
      </c>
      <c r="F126" s="196">
        <v>98.45</v>
      </c>
      <c r="G126" s="197">
        <f t="shared" si="21"/>
        <v>295.35000000000002</v>
      </c>
      <c r="H126" s="142">
        <v>86.35</v>
      </c>
      <c r="I126" s="270">
        <f t="shared" si="22"/>
        <v>259.04999999999995</v>
      </c>
      <c r="J126" s="275">
        <f t="shared" si="18"/>
        <v>93.261666666666656</v>
      </c>
      <c r="K126" s="276">
        <f t="shared" si="19"/>
        <v>279.78500000000003</v>
      </c>
    </row>
    <row r="127" spans="1:11" ht="15.75" thickBot="1" x14ac:dyDescent="0.3">
      <c r="A127" s="156">
        <v>112</v>
      </c>
      <c r="B127" s="157" t="s">
        <v>55</v>
      </c>
      <c r="C127" s="205">
        <v>1</v>
      </c>
      <c r="D127" s="194">
        <v>437.95400000000001</v>
      </c>
      <c r="E127" s="206">
        <f t="shared" si="20"/>
        <v>437.95400000000001</v>
      </c>
      <c r="F127" s="196">
        <v>387.36</v>
      </c>
      <c r="G127" s="197">
        <f t="shared" si="21"/>
        <v>387.36</v>
      </c>
      <c r="H127" s="142">
        <v>398.14</v>
      </c>
      <c r="I127" s="270">
        <f t="shared" si="22"/>
        <v>398.14</v>
      </c>
      <c r="J127" s="275">
        <f t="shared" si="18"/>
        <v>407.81800000000004</v>
      </c>
      <c r="K127" s="276">
        <f t="shared" si="19"/>
        <v>407.81800000000004</v>
      </c>
    </row>
    <row r="128" spans="1:11" ht="15.75" thickBot="1" x14ac:dyDescent="0.3">
      <c r="A128" s="156">
        <v>113</v>
      </c>
      <c r="B128" s="157" t="s">
        <v>82</v>
      </c>
      <c r="C128" s="205">
        <v>2</v>
      </c>
      <c r="D128" s="194">
        <v>62.930999999999997</v>
      </c>
      <c r="E128" s="206">
        <f t="shared" si="20"/>
        <v>125.86199999999999</v>
      </c>
      <c r="F128" s="196">
        <v>67.39</v>
      </c>
      <c r="G128" s="197">
        <f t="shared" si="21"/>
        <v>134.78</v>
      </c>
      <c r="H128" s="142">
        <v>57.21</v>
      </c>
      <c r="I128" s="270">
        <f t="shared" si="22"/>
        <v>114.42</v>
      </c>
      <c r="J128" s="275">
        <f t="shared" si="18"/>
        <v>62.510333333333335</v>
      </c>
      <c r="K128" s="276">
        <f t="shared" si="19"/>
        <v>125.02066666666667</v>
      </c>
    </row>
    <row r="129" spans="1:11" ht="15.75" thickBot="1" x14ac:dyDescent="0.3">
      <c r="A129" s="156">
        <v>114</v>
      </c>
      <c r="B129" s="157" t="s">
        <v>27</v>
      </c>
      <c r="C129" s="205">
        <v>4</v>
      </c>
      <c r="D129" s="194">
        <v>153.24100000000001</v>
      </c>
      <c r="E129" s="206">
        <f t="shared" si="20"/>
        <v>612.96400000000006</v>
      </c>
      <c r="F129" s="196">
        <v>234.91</v>
      </c>
      <c r="G129" s="197">
        <f t="shared" si="21"/>
        <v>939.64</v>
      </c>
      <c r="H129" s="142">
        <v>139.31</v>
      </c>
      <c r="I129" s="270">
        <f t="shared" si="22"/>
        <v>557.24</v>
      </c>
      <c r="J129" s="275">
        <f t="shared" si="18"/>
        <v>175.82033333333334</v>
      </c>
      <c r="K129" s="276">
        <f t="shared" si="19"/>
        <v>703.28133333333335</v>
      </c>
    </row>
    <row r="130" spans="1:11" ht="15.75" thickBot="1" x14ac:dyDescent="0.3">
      <c r="A130" s="156">
        <v>115</v>
      </c>
      <c r="B130" s="157" t="s">
        <v>13</v>
      </c>
      <c r="C130" s="205">
        <v>2</v>
      </c>
      <c r="D130" s="194">
        <v>186.04300000000001</v>
      </c>
      <c r="E130" s="206">
        <f t="shared" si="20"/>
        <v>372.08600000000001</v>
      </c>
      <c r="F130" s="196">
        <v>179.28</v>
      </c>
      <c r="G130" s="197">
        <f t="shared" si="21"/>
        <v>358.56</v>
      </c>
      <c r="H130" s="142">
        <v>169.13</v>
      </c>
      <c r="I130" s="270">
        <f t="shared" si="22"/>
        <v>338.26</v>
      </c>
      <c r="J130" s="275">
        <f t="shared" si="18"/>
        <v>178.15099999999998</v>
      </c>
      <c r="K130" s="276">
        <f t="shared" si="19"/>
        <v>356.30199999999996</v>
      </c>
    </row>
    <row r="131" spans="1:11" ht="15.75" thickBot="1" x14ac:dyDescent="0.3">
      <c r="A131" s="156">
        <v>116</v>
      </c>
      <c r="B131" s="157" t="s">
        <v>88</v>
      </c>
      <c r="C131" s="209">
        <v>4</v>
      </c>
      <c r="D131" s="194">
        <v>62.930999999999997</v>
      </c>
      <c r="E131" s="206">
        <f t="shared" si="20"/>
        <v>251.72399999999999</v>
      </c>
      <c r="F131" s="196">
        <v>76.349999999999994</v>
      </c>
      <c r="G131" s="197">
        <f t="shared" si="21"/>
        <v>305.39999999999998</v>
      </c>
      <c r="H131" s="142">
        <v>57.21</v>
      </c>
      <c r="I131" s="270">
        <f t="shared" si="22"/>
        <v>228.84</v>
      </c>
      <c r="J131" s="275">
        <f t="shared" si="18"/>
        <v>65.497</v>
      </c>
      <c r="K131" s="276">
        <f t="shared" si="19"/>
        <v>261.988</v>
      </c>
    </row>
    <row r="132" spans="1:11" ht="15.75" thickBot="1" x14ac:dyDescent="0.3">
      <c r="A132" s="156">
        <v>117</v>
      </c>
      <c r="B132" s="157" t="s">
        <v>24</v>
      </c>
      <c r="C132" s="208">
        <v>2</v>
      </c>
      <c r="D132" s="194">
        <v>214.67599999999999</v>
      </c>
      <c r="E132" s="206">
        <f t="shared" si="20"/>
        <v>429.35199999999998</v>
      </c>
      <c r="F132" s="196">
        <v>187.35</v>
      </c>
      <c r="G132" s="197">
        <f t="shared" si="21"/>
        <v>374.7</v>
      </c>
      <c r="H132" s="142">
        <v>195.16</v>
      </c>
      <c r="I132" s="270">
        <f t="shared" si="22"/>
        <v>390.32</v>
      </c>
      <c r="J132" s="275">
        <f t="shared" si="18"/>
        <v>199.06199999999998</v>
      </c>
      <c r="K132" s="276">
        <f t="shared" si="19"/>
        <v>398.12399999999997</v>
      </c>
    </row>
    <row r="133" spans="1:11" ht="15.75" thickBot="1" x14ac:dyDescent="0.3">
      <c r="A133" s="156">
        <v>118</v>
      </c>
      <c r="B133" s="157" t="s">
        <v>44</v>
      </c>
      <c r="C133" s="205">
        <v>1</v>
      </c>
      <c r="D133" s="194">
        <v>291.64299999999997</v>
      </c>
      <c r="E133" s="206">
        <f t="shared" si="20"/>
        <v>291.64299999999997</v>
      </c>
      <c r="F133" s="196">
        <v>263.29000000000002</v>
      </c>
      <c r="G133" s="197">
        <f t="shared" si="21"/>
        <v>263.29000000000002</v>
      </c>
      <c r="H133" s="142">
        <v>265.13</v>
      </c>
      <c r="I133" s="270">
        <f t="shared" si="22"/>
        <v>265.13</v>
      </c>
      <c r="J133" s="275">
        <f t="shared" si="18"/>
        <v>273.35433333333333</v>
      </c>
      <c r="K133" s="276">
        <f t="shared" si="19"/>
        <v>273.35433333333333</v>
      </c>
    </row>
    <row r="134" spans="1:11" ht="15.75" thickBot="1" x14ac:dyDescent="0.3">
      <c r="A134" s="156">
        <v>119</v>
      </c>
      <c r="B134" s="157" t="s">
        <v>43</v>
      </c>
      <c r="C134" s="205">
        <v>1</v>
      </c>
      <c r="D134" s="194">
        <v>288.39800000000002</v>
      </c>
      <c r="E134" s="206">
        <f t="shared" si="20"/>
        <v>288.39800000000002</v>
      </c>
      <c r="F134" s="196">
        <v>278.33999999999997</v>
      </c>
      <c r="G134" s="197">
        <f t="shared" si="21"/>
        <v>278.33999999999997</v>
      </c>
      <c r="H134" s="142">
        <v>262.18</v>
      </c>
      <c r="I134" s="270">
        <f t="shared" si="22"/>
        <v>262.18</v>
      </c>
      <c r="J134" s="275">
        <f t="shared" si="18"/>
        <v>276.30600000000004</v>
      </c>
      <c r="K134" s="276">
        <f t="shared" si="19"/>
        <v>276.30600000000004</v>
      </c>
    </row>
    <row r="135" spans="1:11" ht="15.75" thickBot="1" x14ac:dyDescent="0.3">
      <c r="A135" s="156">
        <v>120</v>
      </c>
      <c r="B135" s="157" t="s">
        <v>104</v>
      </c>
      <c r="C135" s="205">
        <v>1</v>
      </c>
      <c r="D135" s="194">
        <v>343.24400000000003</v>
      </c>
      <c r="E135" s="206">
        <f t="shared" si="20"/>
        <v>343.24400000000003</v>
      </c>
      <c r="F135" s="196">
        <v>342.38</v>
      </c>
      <c r="G135" s="197">
        <f t="shared" si="21"/>
        <v>342.38</v>
      </c>
      <c r="H135" s="142">
        <v>312.04000000000002</v>
      </c>
      <c r="I135" s="270">
        <f t="shared" si="22"/>
        <v>312.04000000000002</v>
      </c>
      <c r="J135" s="275">
        <f t="shared" si="18"/>
        <v>332.55466666666666</v>
      </c>
      <c r="K135" s="276">
        <f t="shared" ref="K135:K141" si="23">(E135+G135+I135)/3</f>
        <v>332.55466666666666</v>
      </c>
    </row>
    <row r="136" spans="1:11" ht="15.75" thickBot="1" x14ac:dyDescent="0.3">
      <c r="A136" s="156">
        <v>121</v>
      </c>
      <c r="B136" s="157" t="s">
        <v>84</v>
      </c>
      <c r="C136" s="205">
        <v>2</v>
      </c>
      <c r="D136" s="194">
        <v>38.093000000000004</v>
      </c>
      <c r="E136" s="206">
        <f t="shared" si="20"/>
        <v>76.186000000000007</v>
      </c>
      <c r="F136" s="196">
        <v>33.119999999999997</v>
      </c>
      <c r="G136" s="197">
        <f t="shared" si="21"/>
        <v>66.239999999999995</v>
      </c>
      <c r="H136" s="142">
        <v>34.630000000000003</v>
      </c>
      <c r="I136" s="270">
        <f t="shared" si="22"/>
        <v>69.260000000000005</v>
      </c>
      <c r="J136" s="275">
        <f t="shared" si="18"/>
        <v>35.280999999999999</v>
      </c>
      <c r="K136" s="276">
        <f t="shared" si="23"/>
        <v>70.561999999999998</v>
      </c>
    </row>
    <row r="137" spans="1:11" ht="15.75" thickBot="1" x14ac:dyDescent="0.3">
      <c r="A137" s="156">
        <v>122</v>
      </c>
      <c r="B137" s="157" t="s">
        <v>56</v>
      </c>
      <c r="C137" s="205">
        <v>2</v>
      </c>
      <c r="D137" s="194">
        <v>48.960999999999999</v>
      </c>
      <c r="E137" s="206">
        <f t="shared" si="20"/>
        <v>97.921999999999997</v>
      </c>
      <c r="F137" s="196">
        <v>45.23</v>
      </c>
      <c r="G137" s="197">
        <f t="shared" si="21"/>
        <v>90.46</v>
      </c>
      <c r="H137" s="142">
        <v>44.51</v>
      </c>
      <c r="I137" s="270">
        <f t="shared" si="22"/>
        <v>89.02</v>
      </c>
      <c r="J137" s="275">
        <f t="shared" si="18"/>
        <v>46.233666666666664</v>
      </c>
      <c r="K137" s="276">
        <f t="shared" si="23"/>
        <v>92.467333333333329</v>
      </c>
    </row>
    <row r="138" spans="1:11" ht="15.75" thickBot="1" x14ac:dyDescent="0.3">
      <c r="A138" s="156">
        <v>123</v>
      </c>
      <c r="B138" s="157" t="s">
        <v>10</v>
      </c>
      <c r="C138" s="205">
        <v>4</v>
      </c>
      <c r="D138" s="194">
        <v>108.009</v>
      </c>
      <c r="E138" s="206">
        <f t="shared" si="20"/>
        <v>432.036</v>
      </c>
      <c r="F138" s="196">
        <v>95.23</v>
      </c>
      <c r="G138" s="197">
        <f t="shared" si="21"/>
        <v>380.92</v>
      </c>
      <c r="H138" s="142">
        <v>98.19</v>
      </c>
      <c r="I138" s="270">
        <f t="shared" si="22"/>
        <v>392.76</v>
      </c>
      <c r="J138" s="275">
        <f t="shared" si="18"/>
        <v>100.47633333333333</v>
      </c>
      <c r="K138" s="276">
        <f t="shared" si="23"/>
        <v>401.90533333333332</v>
      </c>
    </row>
    <row r="139" spans="1:11" ht="15.75" thickBot="1" x14ac:dyDescent="0.3">
      <c r="A139" s="156">
        <v>124</v>
      </c>
      <c r="B139" s="157" t="s">
        <v>47</v>
      </c>
      <c r="C139" s="205">
        <v>1</v>
      </c>
      <c r="D139" s="194">
        <v>194.898</v>
      </c>
      <c r="E139" s="206">
        <f t="shared" si="20"/>
        <v>194.898</v>
      </c>
      <c r="F139" s="196">
        <v>165.23</v>
      </c>
      <c r="G139" s="197">
        <f t="shared" si="21"/>
        <v>165.23</v>
      </c>
      <c r="H139" s="142">
        <v>177.18</v>
      </c>
      <c r="I139" s="270">
        <f t="shared" si="22"/>
        <v>177.18</v>
      </c>
      <c r="J139" s="275">
        <f t="shared" si="18"/>
        <v>179.10266666666666</v>
      </c>
      <c r="K139" s="276">
        <f t="shared" si="23"/>
        <v>179.10266666666666</v>
      </c>
    </row>
    <row r="140" spans="1:11" ht="15.75" thickBot="1" x14ac:dyDescent="0.3">
      <c r="A140" s="156">
        <v>125</v>
      </c>
      <c r="B140" s="157" t="s">
        <v>22</v>
      </c>
      <c r="C140" s="205">
        <v>8</v>
      </c>
      <c r="D140" s="194">
        <v>35.475000000000001</v>
      </c>
      <c r="E140" s="206">
        <f t="shared" si="20"/>
        <v>283.8</v>
      </c>
      <c r="F140" s="196">
        <v>34.229999999999997</v>
      </c>
      <c r="G140" s="197">
        <f t="shared" si="21"/>
        <v>273.83999999999997</v>
      </c>
      <c r="H140" s="142">
        <v>32.25</v>
      </c>
      <c r="I140" s="270">
        <f t="shared" si="22"/>
        <v>258</v>
      </c>
      <c r="J140" s="275">
        <f t="shared" si="18"/>
        <v>33.984999999999999</v>
      </c>
      <c r="K140" s="276">
        <f t="shared" si="23"/>
        <v>271.88</v>
      </c>
    </row>
    <row r="141" spans="1:11" ht="15.75" thickBot="1" x14ac:dyDescent="0.3">
      <c r="A141" s="210"/>
      <c r="B141" s="102" t="s">
        <v>61</v>
      </c>
      <c r="C141" s="43"/>
      <c r="D141" s="194"/>
      <c r="E141" s="206">
        <f>SUM(E84:E140)</f>
        <v>19251.627999999997</v>
      </c>
      <c r="F141" s="206"/>
      <c r="G141" s="206">
        <f t="shared" ref="G141" si="24">SUM(G84:G140)</f>
        <v>18486.060000000001</v>
      </c>
      <c r="H141" s="142"/>
      <c r="I141" s="270">
        <f>SUM(I84:I140)</f>
        <v>17501.48</v>
      </c>
      <c r="J141" s="275">
        <f t="shared" si="18"/>
        <v>0</v>
      </c>
      <c r="K141" s="276">
        <f t="shared" si="23"/>
        <v>18413.055999999997</v>
      </c>
    </row>
    <row r="142" spans="1:11" ht="15.75" thickBot="1" x14ac:dyDescent="0.3">
      <c r="A142" s="210">
        <v>126</v>
      </c>
      <c r="B142" s="103" t="s">
        <v>303</v>
      </c>
      <c r="C142" s="43" t="s">
        <v>6</v>
      </c>
      <c r="D142" s="532">
        <v>50</v>
      </c>
      <c r="E142" s="533"/>
      <c r="F142" s="532">
        <v>50</v>
      </c>
      <c r="G142" s="534"/>
      <c r="H142" s="535">
        <v>50</v>
      </c>
      <c r="I142" s="270"/>
      <c r="J142" s="275">
        <f>(D142+F142+H142)/3</f>
        <v>50</v>
      </c>
      <c r="K142" s="276"/>
    </row>
    <row r="143" spans="1:11" ht="15.75" thickBot="1" x14ac:dyDescent="0.3">
      <c r="A143" s="170"/>
      <c r="B143" s="103" t="s">
        <v>302</v>
      </c>
      <c r="C143" s="43" t="s">
        <v>301</v>
      </c>
      <c r="D143" s="194">
        <v>75</v>
      </c>
      <c r="E143" s="206"/>
      <c r="F143" s="196">
        <v>80</v>
      </c>
      <c r="G143" s="206"/>
      <c r="H143" s="142">
        <v>70</v>
      </c>
      <c r="I143" s="206"/>
      <c r="J143" s="275">
        <f>(D143+F143+H143)/3</f>
        <v>75</v>
      </c>
      <c r="K143" s="276"/>
    </row>
    <row r="144" spans="1:11" ht="15.75" thickBot="1" x14ac:dyDescent="0.3">
      <c r="A144" s="170"/>
      <c r="B144" s="103" t="s">
        <v>304</v>
      </c>
      <c r="C144" s="105" t="s">
        <v>8</v>
      </c>
      <c r="D144" s="194"/>
      <c r="E144" s="206">
        <f>D142*D143</f>
        <v>3750</v>
      </c>
      <c r="F144" s="206"/>
      <c r="G144" s="206">
        <f t="shared" ref="G144:K144" si="25">F142*F143</f>
        <v>4000</v>
      </c>
      <c r="H144" s="206"/>
      <c r="I144" s="206">
        <f t="shared" si="25"/>
        <v>3500</v>
      </c>
      <c r="J144" s="277"/>
      <c r="K144" s="263">
        <f t="shared" si="25"/>
        <v>3750</v>
      </c>
    </row>
    <row r="145" spans="1:11" s="524" customFormat="1" ht="39.75" thickBot="1" x14ac:dyDescent="0.3">
      <c r="A145" s="518" t="s">
        <v>6</v>
      </c>
      <c r="B145" s="519" t="s">
        <v>305</v>
      </c>
      <c r="C145" s="519"/>
      <c r="D145" s="520" t="s">
        <v>72</v>
      </c>
      <c r="E145" s="521" t="s">
        <v>70</v>
      </c>
      <c r="F145" s="520" t="s">
        <v>72</v>
      </c>
      <c r="G145" s="521" t="s">
        <v>70</v>
      </c>
      <c r="H145" s="520" t="s">
        <v>72</v>
      </c>
      <c r="I145" s="521" t="s">
        <v>70</v>
      </c>
      <c r="J145" s="522" t="s">
        <v>296</v>
      </c>
      <c r="K145" s="523" t="s">
        <v>297</v>
      </c>
    </row>
    <row r="146" spans="1:11" s="531" customFormat="1" ht="15.75" thickBot="1" x14ac:dyDescent="0.3">
      <c r="A146" s="525">
        <v>1</v>
      </c>
      <c r="B146" s="526" t="s">
        <v>249</v>
      </c>
      <c r="C146" s="527"/>
      <c r="D146" s="528">
        <v>23001.627999999997</v>
      </c>
      <c r="E146" s="528">
        <f>A146*D146</f>
        <v>23001.627999999997</v>
      </c>
      <c r="F146" s="528">
        <f>G141+G144</f>
        <v>22486.06</v>
      </c>
      <c r="G146" s="528">
        <f>A146*F146</f>
        <v>22486.06</v>
      </c>
      <c r="H146" s="528">
        <f t="shared" ref="H146" si="26">I141+I144</f>
        <v>21001.48</v>
      </c>
      <c r="I146" s="529">
        <f>A146*H146</f>
        <v>21001.48</v>
      </c>
      <c r="J146" s="530">
        <f>(D146+F146+H146)/3</f>
        <v>22163.055999999997</v>
      </c>
      <c r="K146" s="530">
        <f>(E146+G146+I146)/3</f>
        <v>22163.055999999997</v>
      </c>
    </row>
    <row r="249" spans="1:5" x14ac:dyDescent="0.25">
      <c r="A249" s="212"/>
      <c r="B249" s="185"/>
      <c r="D249" s="187"/>
      <c r="E249" s="188"/>
    </row>
    <row r="250" spans="1:5" x14ac:dyDescent="0.25">
      <c r="A250" s="212"/>
      <c r="B250" s="185"/>
      <c r="D250" s="187"/>
      <c r="E250" s="188"/>
    </row>
  </sheetData>
  <sortState ref="B107:F166">
    <sortCondition ref="B107"/>
  </sortState>
  <mergeCells count="2">
    <mergeCell ref="J1:K1"/>
    <mergeCell ref="J81:K81"/>
  </mergeCells>
  <pageMargins left="0.511811024" right="0.511811024" top="0.78740157499999996" bottom="0.78740157499999996" header="0.31496062000000002" footer="0.31496062000000002"/>
  <pageSetup paperSize="9" scale="59" fitToHeight="0" orientation="portrait" r:id="rId1"/>
  <ignoredErrors>
    <ignoredError sqref="E14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Layout" topLeftCell="A48" zoomScaleNormal="100" workbookViewId="0">
      <selection activeCell="J56" sqref="J56"/>
    </sheetView>
  </sheetViews>
  <sheetFormatPr defaultRowHeight="15" x14ac:dyDescent="0.25"/>
  <cols>
    <col min="2" max="2" width="39.7109375" customWidth="1"/>
    <col min="4" max="4" width="10" style="33" customWidth="1"/>
    <col min="5" max="5" width="10.85546875" style="127" customWidth="1"/>
    <col min="6" max="6" width="10.140625" style="127" customWidth="1"/>
    <col min="7" max="7" width="11.140625" style="33" customWidth="1"/>
    <col min="8" max="8" width="10.5703125" style="33" bestFit="1" customWidth="1"/>
    <col min="9" max="10" width="10.42578125" style="33" customWidth="1"/>
    <col min="11" max="11" width="11.7109375" style="33" customWidth="1"/>
  </cols>
  <sheetData>
    <row r="1" spans="1:11" ht="15.75" thickBot="1" x14ac:dyDescent="0.3">
      <c r="A1" s="5"/>
      <c r="B1" s="5"/>
      <c r="C1" s="5"/>
      <c r="D1" s="298"/>
    </row>
    <row r="2" spans="1:11" ht="15.75" thickBot="1" x14ac:dyDescent="0.3">
      <c r="A2" s="118" t="s">
        <v>214</v>
      </c>
      <c r="B2" s="119"/>
      <c r="C2" s="119"/>
      <c r="D2" s="299"/>
      <c r="E2" s="336"/>
      <c r="F2" s="337"/>
    </row>
    <row r="3" spans="1:11" s="47" customFormat="1" ht="46.5" thickTop="1" thickBot="1" x14ac:dyDescent="0.3">
      <c r="A3" s="50" t="s">
        <v>5</v>
      </c>
      <c r="B3" s="120"/>
      <c r="C3" s="120"/>
      <c r="D3" s="53" t="s">
        <v>290</v>
      </c>
      <c r="E3" s="333"/>
      <c r="F3" s="334" t="s">
        <v>295</v>
      </c>
      <c r="G3" s="35"/>
      <c r="H3" s="34" t="s">
        <v>291</v>
      </c>
      <c r="I3" s="35"/>
      <c r="J3" s="680" t="s">
        <v>300</v>
      </c>
      <c r="K3" s="675"/>
    </row>
    <row r="4" spans="1:11" ht="30.75" thickBot="1" x14ac:dyDescent="0.3">
      <c r="A4" s="4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8" t="s">
        <v>67</v>
      </c>
      <c r="G4" s="39" t="s">
        <v>68</v>
      </c>
      <c r="H4" s="38" t="s">
        <v>67</v>
      </c>
      <c r="I4" s="39" t="s">
        <v>68</v>
      </c>
      <c r="J4" s="478" t="s">
        <v>298</v>
      </c>
      <c r="K4" s="258" t="s">
        <v>299</v>
      </c>
    </row>
    <row r="5" spans="1:11" ht="15.75" thickBot="1" x14ac:dyDescent="0.3">
      <c r="A5" s="18">
        <v>755</v>
      </c>
      <c r="B5" s="103" t="s">
        <v>34</v>
      </c>
      <c r="C5" s="7">
        <v>2</v>
      </c>
      <c r="D5" s="330">
        <v>373.75799999999998</v>
      </c>
      <c r="E5" s="338">
        <f t="shared" ref="E5:E52" si="0">C5*D5</f>
        <v>747.51599999999996</v>
      </c>
      <c r="F5" s="339">
        <v>362.7396</v>
      </c>
      <c r="G5" s="37">
        <f t="shared" ref="G5:G52" si="1">C5*F5</f>
        <v>725.47919999999999</v>
      </c>
      <c r="H5" s="36">
        <v>369.23040000000003</v>
      </c>
      <c r="I5" s="37">
        <f t="shared" ref="I5:I52" si="2">C5*H5</f>
        <v>738.46080000000006</v>
      </c>
      <c r="J5" s="477">
        <f t="shared" ref="J5:J36" si="3">(D5+F5+H5)/3</f>
        <v>368.57600000000002</v>
      </c>
      <c r="K5" s="286">
        <f t="shared" ref="K5:K36" si="4">(E5+G5+I5)/3</f>
        <v>737.15200000000004</v>
      </c>
    </row>
    <row r="6" spans="1:11" ht="15.75" thickBot="1" x14ac:dyDescent="0.3">
      <c r="A6" s="18">
        <v>756</v>
      </c>
      <c r="B6" s="103" t="s">
        <v>35</v>
      </c>
      <c r="C6" s="7">
        <v>2</v>
      </c>
      <c r="D6" s="330">
        <v>274.82400000000001</v>
      </c>
      <c r="E6" s="338">
        <f t="shared" si="0"/>
        <v>549.64800000000002</v>
      </c>
      <c r="F6" s="339">
        <v>265.65839999999997</v>
      </c>
      <c r="G6" s="37">
        <f t="shared" si="1"/>
        <v>531.31679999999994</v>
      </c>
      <c r="H6" s="36">
        <v>394.5872</v>
      </c>
      <c r="I6" s="37">
        <f t="shared" si="2"/>
        <v>789.17439999999999</v>
      </c>
      <c r="J6" s="477">
        <f t="shared" si="3"/>
        <v>311.68986666666666</v>
      </c>
      <c r="K6" s="286">
        <f t="shared" si="4"/>
        <v>623.37973333333332</v>
      </c>
    </row>
    <row r="7" spans="1:11" ht="15.75" thickBot="1" x14ac:dyDescent="0.3">
      <c r="A7" s="18">
        <v>757</v>
      </c>
      <c r="B7" s="103" t="s">
        <v>33</v>
      </c>
      <c r="C7" s="7">
        <v>2</v>
      </c>
      <c r="D7" s="330">
        <v>97.283999999999992</v>
      </c>
      <c r="E7" s="338">
        <f t="shared" si="0"/>
        <v>194.56799999999998</v>
      </c>
      <c r="F7" s="339">
        <v>94.543200000000013</v>
      </c>
      <c r="G7" s="37">
        <f t="shared" si="1"/>
        <v>189.08640000000003</v>
      </c>
      <c r="H7" s="36">
        <v>92.019199999999998</v>
      </c>
      <c r="I7" s="37">
        <f t="shared" si="2"/>
        <v>184.0384</v>
      </c>
      <c r="J7" s="477">
        <f t="shared" si="3"/>
        <v>94.615466666666677</v>
      </c>
      <c r="K7" s="286">
        <f t="shared" si="4"/>
        <v>189.23093333333335</v>
      </c>
    </row>
    <row r="8" spans="1:11" ht="15.75" thickBot="1" x14ac:dyDescent="0.3">
      <c r="A8" s="18">
        <v>758</v>
      </c>
      <c r="B8" s="101" t="s">
        <v>76</v>
      </c>
      <c r="C8" s="7">
        <v>1</v>
      </c>
      <c r="D8" s="330">
        <v>219.417</v>
      </c>
      <c r="E8" s="338">
        <f t="shared" si="0"/>
        <v>219.417</v>
      </c>
      <c r="F8" s="339">
        <v>229.66200000000001</v>
      </c>
      <c r="G8" s="37">
        <f t="shared" si="1"/>
        <v>229.66200000000001</v>
      </c>
      <c r="H8" s="36">
        <v>212.0608</v>
      </c>
      <c r="I8" s="37">
        <f t="shared" si="2"/>
        <v>212.0608</v>
      </c>
      <c r="J8" s="477">
        <f t="shared" si="3"/>
        <v>220.37993333333335</v>
      </c>
      <c r="K8" s="286">
        <f t="shared" si="4"/>
        <v>220.37993333333335</v>
      </c>
    </row>
    <row r="9" spans="1:11" ht="15.75" thickBot="1" x14ac:dyDescent="0.3">
      <c r="A9" s="18">
        <v>759</v>
      </c>
      <c r="B9" s="103" t="s">
        <v>131</v>
      </c>
      <c r="C9" s="7">
        <v>4</v>
      </c>
      <c r="D9" s="330">
        <v>96.932000000000002</v>
      </c>
      <c r="E9" s="338">
        <f t="shared" si="0"/>
        <v>387.72800000000001</v>
      </c>
      <c r="F9" s="339">
        <v>93.042000000000002</v>
      </c>
      <c r="G9" s="37">
        <f t="shared" si="1"/>
        <v>372.16800000000001</v>
      </c>
      <c r="H9" s="36">
        <v>93.150400000000005</v>
      </c>
      <c r="I9" s="37">
        <f t="shared" si="2"/>
        <v>372.60160000000002</v>
      </c>
      <c r="J9" s="477">
        <f t="shared" si="3"/>
        <v>94.374799999999993</v>
      </c>
      <c r="K9" s="286">
        <f t="shared" si="4"/>
        <v>377.49919999999997</v>
      </c>
    </row>
    <row r="10" spans="1:11" ht="15.75" thickBot="1" x14ac:dyDescent="0.3">
      <c r="A10" s="18">
        <v>760</v>
      </c>
      <c r="B10" s="101" t="s">
        <v>78</v>
      </c>
      <c r="C10" s="7">
        <v>1</v>
      </c>
      <c r="D10" s="330">
        <v>534.21499999999992</v>
      </c>
      <c r="E10" s="338">
        <f t="shared" si="0"/>
        <v>534.21499999999992</v>
      </c>
      <c r="F10" s="339">
        <v>534.82679999999993</v>
      </c>
      <c r="G10" s="37">
        <f t="shared" si="1"/>
        <v>534.82679999999993</v>
      </c>
      <c r="H10" s="36">
        <v>552.78719999999998</v>
      </c>
      <c r="I10" s="37">
        <f t="shared" si="2"/>
        <v>552.78719999999998</v>
      </c>
      <c r="J10" s="477">
        <f t="shared" si="3"/>
        <v>540.60966666666661</v>
      </c>
      <c r="K10" s="286">
        <f t="shared" si="4"/>
        <v>540.60966666666661</v>
      </c>
    </row>
    <row r="11" spans="1:11" ht="15.75" thickBot="1" x14ac:dyDescent="0.3">
      <c r="A11" s="18">
        <v>761</v>
      </c>
      <c r="B11" s="103" t="s">
        <v>48</v>
      </c>
      <c r="C11" s="7">
        <v>1</v>
      </c>
      <c r="D11" s="330">
        <v>482.48200000000003</v>
      </c>
      <c r="E11" s="338">
        <f t="shared" si="0"/>
        <v>482.48200000000003</v>
      </c>
      <c r="F11" s="339">
        <v>459.93959999999998</v>
      </c>
      <c r="G11" s="37">
        <f t="shared" si="1"/>
        <v>459.93959999999998</v>
      </c>
      <c r="H11" s="36">
        <v>494.06560000000002</v>
      </c>
      <c r="I11" s="37">
        <f t="shared" si="2"/>
        <v>494.06560000000002</v>
      </c>
      <c r="J11" s="477">
        <f t="shared" si="3"/>
        <v>478.82906666666668</v>
      </c>
      <c r="K11" s="286">
        <f t="shared" si="4"/>
        <v>478.82906666666668</v>
      </c>
    </row>
    <row r="12" spans="1:11" ht="15.75" thickBot="1" x14ac:dyDescent="0.3">
      <c r="A12" s="18">
        <v>762</v>
      </c>
      <c r="B12" s="103" t="s">
        <v>59</v>
      </c>
      <c r="C12" s="7">
        <v>1</v>
      </c>
      <c r="D12" s="330">
        <v>643.25799999999992</v>
      </c>
      <c r="E12" s="338">
        <f t="shared" si="0"/>
        <v>643.25799999999992</v>
      </c>
      <c r="F12" s="339">
        <v>634.11119999999994</v>
      </c>
      <c r="G12" s="37">
        <f t="shared" si="1"/>
        <v>634.11119999999994</v>
      </c>
      <c r="H12" s="36">
        <v>670.47680000000003</v>
      </c>
      <c r="I12" s="37">
        <f t="shared" si="2"/>
        <v>670.47680000000003</v>
      </c>
      <c r="J12" s="477">
        <f t="shared" si="3"/>
        <v>649.28200000000004</v>
      </c>
      <c r="K12" s="286">
        <f t="shared" si="4"/>
        <v>649.28200000000004</v>
      </c>
    </row>
    <row r="13" spans="1:11" ht="15.75" thickBot="1" x14ac:dyDescent="0.3">
      <c r="A13" s="18">
        <v>763</v>
      </c>
      <c r="B13" s="103" t="s">
        <v>46</v>
      </c>
      <c r="C13" s="7">
        <v>4</v>
      </c>
      <c r="D13" s="330">
        <v>25.85</v>
      </c>
      <c r="E13" s="338">
        <f t="shared" si="0"/>
        <v>103.4</v>
      </c>
      <c r="F13" s="339">
        <v>25.38</v>
      </c>
      <c r="G13" s="37">
        <f t="shared" si="1"/>
        <v>101.52</v>
      </c>
      <c r="H13" s="36">
        <v>31.7072</v>
      </c>
      <c r="I13" s="37">
        <f t="shared" si="2"/>
        <v>126.8288</v>
      </c>
      <c r="J13" s="477">
        <f t="shared" si="3"/>
        <v>27.645733333333336</v>
      </c>
      <c r="K13" s="286">
        <f t="shared" si="4"/>
        <v>110.58293333333334</v>
      </c>
    </row>
    <row r="14" spans="1:11" ht="15.75" thickBot="1" x14ac:dyDescent="0.3">
      <c r="A14" s="18">
        <v>764</v>
      </c>
      <c r="B14" s="101" t="s">
        <v>79</v>
      </c>
      <c r="C14" s="7">
        <v>4</v>
      </c>
      <c r="D14" s="330">
        <v>49.137</v>
      </c>
      <c r="E14" s="338">
        <f t="shared" si="0"/>
        <v>196.548</v>
      </c>
      <c r="F14" s="339">
        <v>48.729599999999998</v>
      </c>
      <c r="G14" s="37">
        <f t="shared" si="1"/>
        <v>194.91839999999999</v>
      </c>
      <c r="H14" s="36">
        <v>54.476799999999997</v>
      </c>
      <c r="I14" s="37">
        <f t="shared" si="2"/>
        <v>217.90719999999999</v>
      </c>
      <c r="J14" s="477">
        <f t="shared" si="3"/>
        <v>50.781133333333337</v>
      </c>
      <c r="K14" s="286">
        <f t="shared" si="4"/>
        <v>203.12453333333335</v>
      </c>
    </row>
    <row r="15" spans="1:11" ht="15.75" thickBot="1" x14ac:dyDescent="0.3">
      <c r="A15" s="18">
        <v>765</v>
      </c>
      <c r="B15" s="101" t="s">
        <v>80</v>
      </c>
      <c r="C15" s="7">
        <v>4</v>
      </c>
      <c r="D15" s="330">
        <v>43.384</v>
      </c>
      <c r="E15" s="338">
        <f t="shared" si="0"/>
        <v>173.536</v>
      </c>
      <c r="F15" s="339">
        <v>45.554400000000001</v>
      </c>
      <c r="G15" s="37">
        <f t="shared" si="1"/>
        <v>182.2176</v>
      </c>
      <c r="H15" s="36">
        <v>52.438400000000001</v>
      </c>
      <c r="I15" s="37">
        <f t="shared" si="2"/>
        <v>209.75360000000001</v>
      </c>
      <c r="J15" s="477">
        <f t="shared" si="3"/>
        <v>47.125599999999999</v>
      </c>
      <c r="K15" s="286">
        <f t="shared" si="4"/>
        <v>188.50239999999999</v>
      </c>
    </row>
    <row r="16" spans="1:11" ht="15.75" thickBot="1" x14ac:dyDescent="0.3">
      <c r="A16" s="18">
        <v>766</v>
      </c>
      <c r="B16" s="103" t="s">
        <v>15</v>
      </c>
      <c r="C16" s="7">
        <v>4</v>
      </c>
      <c r="D16" s="330">
        <v>35.826999999999998</v>
      </c>
      <c r="E16" s="338">
        <f t="shared" si="0"/>
        <v>143.30799999999999</v>
      </c>
      <c r="F16" s="339">
        <v>36.579599999999999</v>
      </c>
      <c r="G16" s="37">
        <f t="shared" si="1"/>
        <v>146.3184</v>
      </c>
      <c r="H16" s="36">
        <v>41.619199999999992</v>
      </c>
      <c r="I16" s="37">
        <f t="shared" si="2"/>
        <v>166.47679999999997</v>
      </c>
      <c r="J16" s="477">
        <f t="shared" si="3"/>
        <v>38.008599999999994</v>
      </c>
      <c r="K16" s="286">
        <f t="shared" si="4"/>
        <v>152.03439999999998</v>
      </c>
    </row>
    <row r="17" spans="1:11" ht="15.75" thickBot="1" x14ac:dyDescent="0.3">
      <c r="A17" s="18">
        <v>767</v>
      </c>
      <c r="B17" s="103" t="s">
        <v>39</v>
      </c>
      <c r="C17" s="7">
        <v>1</v>
      </c>
      <c r="D17" s="330">
        <v>87.34</v>
      </c>
      <c r="E17" s="338">
        <f t="shared" si="0"/>
        <v>87.34</v>
      </c>
      <c r="F17" s="339">
        <v>94.111199999999997</v>
      </c>
      <c r="G17" s="37">
        <f t="shared" si="1"/>
        <v>94.111199999999997</v>
      </c>
      <c r="H17" s="36">
        <v>93.307199999999995</v>
      </c>
      <c r="I17" s="37">
        <f t="shared" si="2"/>
        <v>93.307199999999995</v>
      </c>
      <c r="J17" s="477">
        <f t="shared" si="3"/>
        <v>91.586133333333336</v>
      </c>
      <c r="K17" s="286">
        <f t="shared" si="4"/>
        <v>91.586133333333336</v>
      </c>
    </row>
    <row r="18" spans="1:11" ht="15.75" thickBot="1" x14ac:dyDescent="0.3">
      <c r="A18" s="18">
        <v>768</v>
      </c>
      <c r="B18" s="101" t="s">
        <v>186</v>
      </c>
      <c r="C18" s="7">
        <v>1</v>
      </c>
      <c r="D18" s="330">
        <v>394.23999999999995</v>
      </c>
      <c r="E18" s="338">
        <f t="shared" si="0"/>
        <v>394.23999999999995</v>
      </c>
      <c r="F18" s="339">
        <v>383.36760000000004</v>
      </c>
      <c r="G18" s="37">
        <f t="shared" si="1"/>
        <v>383.36760000000004</v>
      </c>
      <c r="H18" s="36">
        <v>411.72320000000002</v>
      </c>
      <c r="I18" s="37">
        <f t="shared" si="2"/>
        <v>411.72320000000002</v>
      </c>
      <c r="J18" s="477">
        <f t="shared" si="3"/>
        <v>396.44360000000006</v>
      </c>
      <c r="K18" s="286">
        <f t="shared" si="4"/>
        <v>396.44360000000006</v>
      </c>
    </row>
    <row r="19" spans="1:11" ht="15.75" thickBot="1" x14ac:dyDescent="0.3">
      <c r="A19" s="18">
        <v>769</v>
      </c>
      <c r="B19" s="101" t="s">
        <v>81</v>
      </c>
      <c r="C19" s="7">
        <v>2</v>
      </c>
      <c r="D19" s="330">
        <v>152.339</v>
      </c>
      <c r="E19" s="338">
        <f t="shared" si="0"/>
        <v>304.678</v>
      </c>
      <c r="F19" s="339">
        <v>153.94319999999999</v>
      </c>
      <c r="G19" s="37">
        <f t="shared" si="1"/>
        <v>307.88639999999998</v>
      </c>
      <c r="H19" s="36">
        <v>142.4528</v>
      </c>
      <c r="I19" s="37">
        <f t="shared" si="2"/>
        <v>284.90559999999999</v>
      </c>
      <c r="J19" s="477">
        <f t="shared" si="3"/>
        <v>149.57833333333335</v>
      </c>
      <c r="K19" s="286">
        <f t="shared" si="4"/>
        <v>299.15666666666669</v>
      </c>
    </row>
    <row r="20" spans="1:11" ht="15.75" thickBot="1" x14ac:dyDescent="0.3">
      <c r="A20" s="18">
        <v>770</v>
      </c>
      <c r="B20" s="103" t="s">
        <v>26</v>
      </c>
      <c r="C20" s="7">
        <v>2</v>
      </c>
      <c r="D20" s="330">
        <v>86.262</v>
      </c>
      <c r="E20" s="338">
        <f t="shared" si="0"/>
        <v>172.524</v>
      </c>
      <c r="F20" s="339">
        <v>104.91120000000001</v>
      </c>
      <c r="G20" s="37">
        <f t="shared" si="1"/>
        <v>209.82240000000002</v>
      </c>
      <c r="H20" s="36">
        <v>79.923199999999994</v>
      </c>
      <c r="I20" s="37">
        <f t="shared" si="2"/>
        <v>159.84639999999999</v>
      </c>
      <c r="J20" s="477">
        <f t="shared" si="3"/>
        <v>90.365466666666677</v>
      </c>
      <c r="K20" s="286">
        <f t="shared" si="4"/>
        <v>180.73093333333335</v>
      </c>
    </row>
    <row r="21" spans="1:11" ht="15.75" thickBot="1" x14ac:dyDescent="0.3">
      <c r="A21" s="18">
        <v>771</v>
      </c>
      <c r="B21" s="103" t="s">
        <v>18</v>
      </c>
      <c r="C21" s="7">
        <v>2</v>
      </c>
      <c r="D21" s="330">
        <v>210.25399999999999</v>
      </c>
      <c r="E21" s="338">
        <f t="shared" si="0"/>
        <v>420.50799999999998</v>
      </c>
      <c r="F21" s="339">
        <v>214.35839999999999</v>
      </c>
      <c r="G21" s="37">
        <f t="shared" si="1"/>
        <v>428.71679999999998</v>
      </c>
      <c r="H21" s="36">
        <v>212.0608</v>
      </c>
      <c r="I21" s="37">
        <f t="shared" si="2"/>
        <v>424.1216</v>
      </c>
      <c r="J21" s="477">
        <f t="shared" si="3"/>
        <v>212.22439999999997</v>
      </c>
      <c r="K21" s="286">
        <f t="shared" si="4"/>
        <v>424.44879999999995</v>
      </c>
    </row>
    <row r="22" spans="1:11" ht="15.75" thickBot="1" x14ac:dyDescent="0.3">
      <c r="A22" s="18">
        <v>772</v>
      </c>
      <c r="B22" s="103" t="s">
        <v>37</v>
      </c>
      <c r="C22" s="7">
        <v>2</v>
      </c>
      <c r="D22" s="330">
        <v>164.73599999999999</v>
      </c>
      <c r="E22" s="338">
        <f t="shared" si="0"/>
        <v>329.47199999999998</v>
      </c>
      <c r="F22" s="339">
        <v>158.922</v>
      </c>
      <c r="G22" s="37">
        <f t="shared" si="1"/>
        <v>317.84399999999999</v>
      </c>
      <c r="H22" s="36">
        <v>160.69759999999999</v>
      </c>
      <c r="I22" s="37">
        <f t="shared" si="2"/>
        <v>321.39519999999999</v>
      </c>
      <c r="J22" s="477">
        <f t="shared" si="3"/>
        <v>161.45186666666666</v>
      </c>
      <c r="K22" s="286">
        <f t="shared" si="4"/>
        <v>322.90373333333332</v>
      </c>
    </row>
    <row r="23" spans="1:11" ht="15.75" thickBot="1" x14ac:dyDescent="0.3">
      <c r="A23" s="18">
        <v>773</v>
      </c>
      <c r="B23" s="103" t="s">
        <v>38</v>
      </c>
      <c r="C23" s="7">
        <v>1</v>
      </c>
      <c r="D23" s="330">
        <v>175.91199999999998</v>
      </c>
      <c r="E23" s="338">
        <f t="shared" si="0"/>
        <v>175.91199999999998</v>
      </c>
      <c r="F23" s="339">
        <v>178.35119999999998</v>
      </c>
      <c r="G23" s="37">
        <f t="shared" si="1"/>
        <v>178.35119999999998</v>
      </c>
      <c r="H23" s="36">
        <v>166.47679999999997</v>
      </c>
      <c r="I23" s="37">
        <f t="shared" si="2"/>
        <v>166.47679999999997</v>
      </c>
      <c r="J23" s="477">
        <f t="shared" si="3"/>
        <v>173.58</v>
      </c>
      <c r="K23" s="286">
        <f t="shared" si="4"/>
        <v>173.58</v>
      </c>
    </row>
    <row r="24" spans="1:11" ht="15.75" thickBot="1" x14ac:dyDescent="0.3">
      <c r="A24" s="18">
        <v>774</v>
      </c>
      <c r="B24" s="103" t="s">
        <v>30</v>
      </c>
      <c r="C24" s="17">
        <v>2</v>
      </c>
      <c r="D24" s="330">
        <v>131.80199999999999</v>
      </c>
      <c r="E24" s="338">
        <f t="shared" si="0"/>
        <v>263.60399999999998</v>
      </c>
      <c r="F24" s="339">
        <v>134.54640000000001</v>
      </c>
      <c r="G24" s="37">
        <f t="shared" si="1"/>
        <v>269.09280000000001</v>
      </c>
      <c r="H24" s="36">
        <v>144.4128</v>
      </c>
      <c r="I24" s="37">
        <f t="shared" si="2"/>
        <v>288.82560000000001</v>
      </c>
      <c r="J24" s="477">
        <f t="shared" si="3"/>
        <v>136.9204</v>
      </c>
      <c r="K24" s="286">
        <f t="shared" si="4"/>
        <v>273.8408</v>
      </c>
    </row>
    <row r="25" spans="1:11" ht="15.75" thickBot="1" x14ac:dyDescent="0.3">
      <c r="A25" s="18">
        <v>775</v>
      </c>
      <c r="B25" s="103" t="s">
        <v>73</v>
      </c>
      <c r="C25" s="7">
        <v>2</v>
      </c>
      <c r="D25" s="330">
        <v>75.504000000000005</v>
      </c>
      <c r="E25" s="338">
        <f t="shared" si="0"/>
        <v>151.00800000000001</v>
      </c>
      <c r="F25" s="339">
        <v>84.218400000000003</v>
      </c>
      <c r="G25" s="37">
        <f t="shared" si="1"/>
        <v>168.43680000000001</v>
      </c>
      <c r="H25" s="36">
        <v>82.02879999999999</v>
      </c>
      <c r="I25" s="37">
        <f t="shared" si="2"/>
        <v>164.05759999999998</v>
      </c>
      <c r="J25" s="477">
        <f t="shared" si="3"/>
        <v>80.583733333333328</v>
      </c>
      <c r="K25" s="286">
        <f t="shared" si="4"/>
        <v>161.16746666666666</v>
      </c>
    </row>
    <row r="26" spans="1:11" ht="15.75" thickBot="1" x14ac:dyDescent="0.3">
      <c r="A26" s="18">
        <v>776</v>
      </c>
      <c r="B26" s="103" t="s">
        <v>74</v>
      </c>
      <c r="C26" s="7">
        <v>2</v>
      </c>
      <c r="D26" s="330">
        <v>35.937000000000005</v>
      </c>
      <c r="E26" s="338">
        <f t="shared" si="0"/>
        <v>71.874000000000009</v>
      </c>
      <c r="F26" s="339">
        <v>37.9512</v>
      </c>
      <c r="G26" s="37">
        <f t="shared" si="1"/>
        <v>75.9024</v>
      </c>
      <c r="H26" s="36">
        <v>39.099199999999996</v>
      </c>
      <c r="I26" s="37">
        <f t="shared" si="2"/>
        <v>78.198399999999992</v>
      </c>
      <c r="J26" s="477">
        <f t="shared" si="3"/>
        <v>37.662466666666667</v>
      </c>
      <c r="K26" s="286">
        <f t="shared" si="4"/>
        <v>75.324933333333334</v>
      </c>
    </row>
    <row r="27" spans="1:11" ht="15.75" thickBot="1" x14ac:dyDescent="0.3">
      <c r="A27" s="18">
        <v>777</v>
      </c>
      <c r="B27" s="103" t="s">
        <v>112</v>
      </c>
      <c r="C27" s="7">
        <v>4</v>
      </c>
      <c r="D27" s="330">
        <v>42.317</v>
      </c>
      <c r="E27" s="338">
        <f t="shared" si="0"/>
        <v>169.268</v>
      </c>
      <c r="F27" s="339">
        <v>49.183199999999999</v>
      </c>
      <c r="G27" s="37">
        <f t="shared" si="1"/>
        <v>196.7328</v>
      </c>
      <c r="H27" s="36">
        <v>48.316800000000001</v>
      </c>
      <c r="I27" s="37">
        <f t="shared" si="2"/>
        <v>193.2672</v>
      </c>
      <c r="J27" s="477">
        <f t="shared" si="3"/>
        <v>46.605666666666671</v>
      </c>
      <c r="K27" s="286">
        <f t="shared" si="4"/>
        <v>186.42266666666669</v>
      </c>
    </row>
    <row r="28" spans="1:11" ht="15.75" thickBot="1" x14ac:dyDescent="0.3">
      <c r="A28" s="18">
        <v>778</v>
      </c>
      <c r="B28" s="103" t="s">
        <v>42</v>
      </c>
      <c r="C28" s="7">
        <v>2</v>
      </c>
      <c r="D28" s="330">
        <v>49.400999999999996</v>
      </c>
      <c r="E28" s="338">
        <f t="shared" si="0"/>
        <v>98.801999999999992</v>
      </c>
      <c r="F28" s="339">
        <v>45.511200000000002</v>
      </c>
      <c r="G28" s="37">
        <f t="shared" si="1"/>
        <v>91.022400000000005</v>
      </c>
      <c r="H28" s="36">
        <v>55.182400000000001</v>
      </c>
      <c r="I28" s="37">
        <f t="shared" si="2"/>
        <v>110.3648</v>
      </c>
      <c r="J28" s="477">
        <f t="shared" si="3"/>
        <v>50.031533333333336</v>
      </c>
      <c r="K28" s="286">
        <f t="shared" si="4"/>
        <v>100.06306666666667</v>
      </c>
    </row>
    <row r="29" spans="1:11" ht="15.75" thickBot="1" x14ac:dyDescent="0.3">
      <c r="A29" s="18">
        <v>779</v>
      </c>
      <c r="B29" s="103" t="s">
        <v>54</v>
      </c>
      <c r="C29" s="7">
        <v>2</v>
      </c>
      <c r="D29" s="330">
        <v>28.435000000000002</v>
      </c>
      <c r="E29" s="338">
        <f t="shared" si="0"/>
        <v>56.870000000000005</v>
      </c>
      <c r="F29" s="339">
        <v>31.492799999999999</v>
      </c>
      <c r="G29" s="37">
        <f t="shared" si="1"/>
        <v>62.985599999999998</v>
      </c>
      <c r="H29" s="36">
        <v>30.8</v>
      </c>
      <c r="I29" s="37">
        <f t="shared" si="2"/>
        <v>61.6</v>
      </c>
      <c r="J29" s="477">
        <f t="shared" si="3"/>
        <v>30.242599999999999</v>
      </c>
      <c r="K29" s="286">
        <f t="shared" si="4"/>
        <v>60.485199999999999</v>
      </c>
    </row>
    <row r="30" spans="1:11" ht="15.75" thickBot="1" x14ac:dyDescent="0.3">
      <c r="A30" s="18">
        <v>780</v>
      </c>
      <c r="B30" s="101" t="s">
        <v>113</v>
      </c>
      <c r="C30" s="7">
        <v>1</v>
      </c>
      <c r="D30" s="330">
        <v>250.43699999999998</v>
      </c>
      <c r="E30" s="338">
        <f t="shared" si="0"/>
        <v>250.43699999999998</v>
      </c>
      <c r="F30" s="339">
        <v>347.19839999999999</v>
      </c>
      <c r="G30" s="37">
        <f t="shared" si="1"/>
        <v>347.19839999999999</v>
      </c>
      <c r="H30" s="36">
        <v>240.6208</v>
      </c>
      <c r="I30" s="37">
        <f t="shared" si="2"/>
        <v>240.6208</v>
      </c>
      <c r="J30" s="477">
        <f t="shared" si="3"/>
        <v>279.41873333333336</v>
      </c>
      <c r="K30" s="286">
        <f t="shared" si="4"/>
        <v>279.41873333333336</v>
      </c>
    </row>
    <row r="31" spans="1:11" ht="15.75" thickBot="1" x14ac:dyDescent="0.3">
      <c r="A31" s="18">
        <v>781</v>
      </c>
      <c r="B31" s="103" t="s">
        <v>32</v>
      </c>
      <c r="C31" s="7">
        <v>2</v>
      </c>
      <c r="D31" s="330">
        <v>48.652999999999999</v>
      </c>
      <c r="E31" s="338">
        <f t="shared" si="0"/>
        <v>97.305999999999997</v>
      </c>
      <c r="F31" s="339">
        <v>58.503600000000006</v>
      </c>
      <c r="G31" s="37">
        <f t="shared" si="1"/>
        <v>117.00720000000001</v>
      </c>
      <c r="H31" s="36">
        <v>46.233600000000003</v>
      </c>
      <c r="I31" s="37">
        <f t="shared" si="2"/>
        <v>92.467200000000005</v>
      </c>
      <c r="J31" s="477">
        <f t="shared" si="3"/>
        <v>51.130066666666664</v>
      </c>
      <c r="K31" s="286">
        <f t="shared" si="4"/>
        <v>102.26013333333333</v>
      </c>
    </row>
    <row r="32" spans="1:11" ht="15.75" thickBot="1" x14ac:dyDescent="0.3">
      <c r="A32" s="18">
        <v>782</v>
      </c>
      <c r="B32" s="101" t="s">
        <v>91</v>
      </c>
      <c r="C32" s="7">
        <v>2</v>
      </c>
      <c r="D32" s="330">
        <v>86.438000000000002</v>
      </c>
      <c r="E32" s="338">
        <f t="shared" si="0"/>
        <v>172.876</v>
      </c>
      <c r="F32" s="339">
        <v>94.111199999999997</v>
      </c>
      <c r="G32" s="37">
        <f t="shared" si="1"/>
        <v>188.22239999999999</v>
      </c>
      <c r="H32" s="36">
        <v>81.356799999999993</v>
      </c>
      <c r="I32" s="37">
        <f t="shared" si="2"/>
        <v>162.71359999999999</v>
      </c>
      <c r="J32" s="477">
        <f t="shared" si="3"/>
        <v>87.301999999999978</v>
      </c>
      <c r="K32" s="286">
        <f t="shared" si="4"/>
        <v>174.60399999999996</v>
      </c>
    </row>
    <row r="33" spans="1:11" ht="15.75" thickBot="1" x14ac:dyDescent="0.3">
      <c r="A33" s="18">
        <v>783</v>
      </c>
      <c r="B33" s="103" t="s">
        <v>50</v>
      </c>
      <c r="C33" s="7">
        <v>2</v>
      </c>
      <c r="D33" s="330">
        <v>179.57499999999999</v>
      </c>
      <c r="E33" s="338">
        <f t="shared" si="0"/>
        <v>359.15</v>
      </c>
      <c r="F33" s="339">
        <v>178.35119999999998</v>
      </c>
      <c r="G33" s="37">
        <f t="shared" si="1"/>
        <v>356.70239999999995</v>
      </c>
      <c r="H33" s="36">
        <v>177.3408</v>
      </c>
      <c r="I33" s="37">
        <f t="shared" si="2"/>
        <v>354.6816</v>
      </c>
      <c r="J33" s="477">
        <f t="shared" si="3"/>
        <v>178.42233333333334</v>
      </c>
      <c r="K33" s="286">
        <f t="shared" si="4"/>
        <v>356.84466666666668</v>
      </c>
    </row>
    <row r="34" spans="1:11" ht="15.75" thickBot="1" x14ac:dyDescent="0.3">
      <c r="A34" s="18">
        <v>784</v>
      </c>
      <c r="B34" s="103" t="s">
        <v>49</v>
      </c>
      <c r="C34" s="7">
        <v>4</v>
      </c>
      <c r="D34" s="330">
        <v>42.097000000000001</v>
      </c>
      <c r="E34" s="338">
        <f t="shared" si="0"/>
        <v>168.38800000000001</v>
      </c>
      <c r="F34" s="339">
        <v>45.997200000000007</v>
      </c>
      <c r="G34" s="37">
        <f t="shared" si="1"/>
        <v>183.98880000000003</v>
      </c>
      <c r="H34" s="36">
        <v>48.3504</v>
      </c>
      <c r="I34" s="37">
        <f t="shared" si="2"/>
        <v>193.4016</v>
      </c>
      <c r="J34" s="477">
        <f t="shared" si="3"/>
        <v>45.481533333333338</v>
      </c>
      <c r="K34" s="286">
        <f t="shared" si="4"/>
        <v>181.92613333333335</v>
      </c>
    </row>
    <row r="35" spans="1:11" ht="15.75" thickBot="1" x14ac:dyDescent="0.3">
      <c r="A35" s="18">
        <v>785</v>
      </c>
      <c r="B35" s="103" t="s">
        <v>17</v>
      </c>
      <c r="C35" s="7">
        <v>1</v>
      </c>
      <c r="D35" s="330">
        <v>766.86500000000001</v>
      </c>
      <c r="E35" s="338">
        <f t="shared" si="0"/>
        <v>766.86500000000001</v>
      </c>
      <c r="F35" s="339">
        <v>771.85439999999994</v>
      </c>
      <c r="G35" s="37">
        <f t="shared" si="1"/>
        <v>771.85439999999994</v>
      </c>
      <c r="H35" s="36">
        <v>802.34559999999999</v>
      </c>
      <c r="I35" s="37">
        <f t="shared" si="2"/>
        <v>802.34559999999999</v>
      </c>
      <c r="J35" s="477">
        <f t="shared" si="3"/>
        <v>780.35500000000002</v>
      </c>
      <c r="K35" s="286">
        <f t="shared" si="4"/>
        <v>780.35500000000002</v>
      </c>
    </row>
    <row r="36" spans="1:11" ht="15.75" thickBot="1" x14ac:dyDescent="0.3">
      <c r="A36" s="18">
        <v>786</v>
      </c>
      <c r="B36" s="81" t="s">
        <v>264</v>
      </c>
      <c r="C36" s="7">
        <v>1</v>
      </c>
      <c r="D36" s="330">
        <v>595.87</v>
      </c>
      <c r="E36" s="338">
        <f t="shared" si="0"/>
        <v>595.87</v>
      </c>
      <c r="F36" s="339">
        <v>592.46640000000002</v>
      </c>
      <c r="G36" s="37">
        <f t="shared" si="1"/>
        <v>592.46640000000002</v>
      </c>
      <c r="H36" s="36">
        <v>636.8768</v>
      </c>
      <c r="I36" s="37">
        <f t="shared" si="2"/>
        <v>636.8768</v>
      </c>
      <c r="J36" s="477">
        <f t="shared" si="3"/>
        <v>608.40440000000001</v>
      </c>
      <c r="K36" s="286">
        <f t="shared" si="4"/>
        <v>608.40440000000001</v>
      </c>
    </row>
    <row r="37" spans="1:11" ht="15.75" thickBot="1" x14ac:dyDescent="0.3">
      <c r="A37" s="18">
        <v>787</v>
      </c>
      <c r="B37" s="84" t="s">
        <v>29</v>
      </c>
      <c r="C37" s="8">
        <v>2</v>
      </c>
      <c r="D37" s="330">
        <v>328.25100000000003</v>
      </c>
      <c r="E37" s="338">
        <f t="shared" si="0"/>
        <v>656.50200000000007</v>
      </c>
      <c r="F37" s="339">
        <v>347.18760000000003</v>
      </c>
      <c r="G37" s="37">
        <f t="shared" si="1"/>
        <v>694.37520000000006</v>
      </c>
      <c r="H37" s="36">
        <v>348.63359999999994</v>
      </c>
      <c r="I37" s="37">
        <f t="shared" si="2"/>
        <v>697.26719999999989</v>
      </c>
      <c r="J37" s="477">
        <f t="shared" ref="J37:J57" si="5">(D37+F37+H37)/3</f>
        <v>341.35740000000004</v>
      </c>
      <c r="K37" s="286">
        <f t="shared" ref="K37:K57" si="6">(E37+G37+I37)/3</f>
        <v>682.71480000000008</v>
      </c>
    </row>
    <row r="38" spans="1:11" ht="15.75" thickBot="1" x14ac:dyDescent="0.3">
      <c r="A38" s="18">
        <v>788</v>
      </c>
      <c r="B38" s="76" t="s">
        <v>102</v>
      </c>
      <c r="C38" s="9">
        <v>12</v>
      </c>
      <c r="D38" s="330">
        <v>48.839999999999996</v>
      </c>
      <c r="E38" s="338">
        <f t="shared" si="0"/>
        <v>586.07999999999993</v>
      </c>
      <c r="F38" s="339">
        <v>49.841999999999999</v>
      </c>
      <c r="G38" s="37">
        <f t="shared" si="1"/>
        <v>598.10400000000004</v>
      </c>
      <c r="H38" s="36">
        <v>52.337599999999995</v>
      </c>
      <c r="I38" s="37">
        <f t="shared" si="2"/>
        <v>628.05119999999988</v>
      </c>
      <c r="J38" s="477">
        <f t="shared" si="5"/>
        <v>50.339866666666659</v>
      </c>
      <c r="K38" s="286">
        <f t="shared" si="6"/>
        <v>604.07839999999999</v>
      </c>
    </row>
    <row r="39" spans="1:11" ht="15.75" thickBot="1" x14ac:dyDescent="0.3">
      <c r="A39" s="18">
        <v>789</v>
      </c>
      <c r="B39" s="77" t="s">
        <v>31</v>
      </c>
      <c r="C39" s="8">
        <v>4</v>
      </c>
      <c r="D39" s="330">
        <v>47.464999999999996</v>
      </c>
      <c r="E39" s="338">
        <f t="shared" si="0"/>
        <v>189.85999999999999</v>
      </c>
      <c r="F39" s="339">
        <v>48.135599999999997</v>
      </c>
      <c r="G39" s="37">
        <f t="shared" si="1"/>
        <v>192.54239999999999</v>
      </c>
      <c r="H39" s="36">
        <v>54.488</v>
      </c>
      <c r="I39" s="37">
        <f t="shared" si="2"/>
        <v>217.952</v>
      </c>
      <c r="J39" s="477">
        <f t="shared" si="5"/>
        <v>50.029533333333326</v>
      </c>
      <c r="K39" s="286">
        <f t="shared" si="6"/>
        <v>200.1181333333333</v>
      </c>
    </row>
    <row r="40" spans="1:11" ht="15.75" thickBot="1" x14ac:dyDescent="0.3">
      <c r="A40" s="18">
        <v>790</v>
      </c>
      <c r="B40" s="103" t="s">
        <v>58</v>
      </c>
      <c r="C40" s="9">
        <v>4</v>
      </c>
      <c r="D40" s="330">
        <v>9.8449999999999989</v>
      </c>
      <c r="E40" s="338">
        <f t="shared" si="0"/>
        <v>39.379999999999995</v>
      </c>
      <c r="F40" s="339">
        <v>9.99</v>
      </c>
      <c r="G40" s="37">
        <f t="shared" si="1"/>
        <v>39.96</v>
      </c>
      <c r="H40" s="36">
        <v>10.248000000000001</v>
      </c>
      <c r="I40" s="37">
        <f t="shared" si="2"/>
        <v>40.992000000000004</v>
      </c>
      <c r="J40" s="477">
        <f t="shared" si="5"/>
        <v>10.027666666666667</v>
      </c>
      <c r="K40" s="286">
        <f t="shared" si="6"/>
        <v>40.110666666666667</v>
      </c>
    </row>
    <row r="41" spans="1:11" ht="15.75" thickBot="1" x14ac:dyDescent="0.3">
      <c r="A41" s="18">
        <v>791</v>
      </c>
      <c r="B41" s="103" t="s">
        <v>20</v>
      </c>
      <c r="C41" s="7">
        <v>4</v>
      </c>
      <c r="D41" s="330">
        <v>95.424999999999997</v>
      </c>
      <c r="E41" s="338">
        <f t="shared" si="0"/>
        <v>381.7</v>
      </c>
      <c r="F41" s="339">
        <v>91.9512</v>
      </c>
      <c r="G41" s="37">
        <f t="shared" si="1"/>
        <v>367.8048</v>
      </c>
      <c r="H41" s="36">
        <v>102.312</v>
      </c>
      <c r="I41" s="37">
        <f t="shared" si="2"/>
        <v>409.24799999999999</v>
      </c>
      <c r="J41" s="477">
        <f t="shared" si="5"/>
        <v>96.562733333333327</v>
      </c>
      <c r="K41" s="286">
        <f t="shared" si="6"/>
        <v>386.25093333333331</v>
      </c>
    </row>
    <row r="42" spans="1:11" ht="15.75" thickBot="1" x14ac:dyDescent="0.3">
      <c r="A42" s="18">
        <v>792</v>
      </c>
      <c r="B42" s="103" t="s">
        <v>9</v>
      </c>
      <c r="C42" s="7">
        <v>2</v>
      </c>
      <c r="D42" s="330">
        <v>107.129</v>
      </c>
      <c r="E42" s="338">
        <f t="shared" si="0"/>
        <v>214.25800000000001</v>
      </c>
      <c r="F42" s="339">
        <v>135.5076</v>
      </c>
      <c r="G42" s="37">
        <f t="shared" si="1"/>
        <v>271.01519999999999</v>
      </c>
      <c r="H42" s="36">
        <v>119.66080000000001</v>
      </c>
      <c r="I42" s="37">
        <f t="shared" si="2"/>
        <v>239.32160000000002</v>
      </c>
      <c r="J42" s="477">
        <f t="shared" si="5"/>
        <v>120.7658</v>
      </c>
      <c r="K42" s="286">
        <f t="shared" si="6"/>
        <v>241.5316</v>
      </c>
    </row>
    <row r="43" spans="1:11" ht="15.75" thickBot="1" x14ac:dyDescent="0.3">
      <c r="A43" s="18">
        <v>793</v>
      </c>
      <c r="B43" s="103" t="s">
        <v>27</v>
      </c>
      <c r="C43" s="7">
        <v>2</v>
      </c>
      <c r="D43" s="330">
        <v>123.717</v>
      </c>
      <c r="E43" s="338">
        <f t="shared" si="0"/>
        <v>247.434</v>
      </c>
      <c r="F43" s="339">
        <v>126.2196</v>
      </c>
      <c r="G43" s="37">
        <f t="shared" si="1"/>
        <v>252.4392</v>
      </c>
      <c r="H43" s="36">
        <v>135.8672</v>
      </c>
      <c r="I43" s="37">
        <f t="shared" si="2"/>
        <v>271.73439999999999</v>
      </c>
      <c r="J43" s="477">
        <f t="shared" si="5"/>
        <v>128.60126666666667</v>
      </c>
      <c r="K43" s="286">
        <f t="shared" si="6"/>
        <v>257.20253333333335</v>
      </c>
    </row>
    <row r="44" spans="1:11" ht="15.75" thickBot="1" x14ac:dyDescent="0.3">
      <c r="A44" s="18">
        <v>794</v>
      </c>
      <c r="B44" s="101" t="s">
        <v>13</v>
      </c>
      <c r="C44" s="10">
        <v>2</v>
      </c>
      <c r="D44" s="330">
        <v>136.334</v>
      </c>
      <c r="E44" s="338">
        <f t="shared" si="0"/>
        <v>272.66800000000001</v>
      </c>
      <c r="F44" s="339">
        <v>139.51439999999999</v>
      </c>
      <c r="G44" s="37">
        <f t="shared" si="1"/>
        <v>279.02879999999999</v>
      </c>
      <c r="H44" s="36">
        <v>150.8192</v>
      </c>
      <c r="I44" s="37">
        <f t="shared" si="2"/>
        <v>301.63839999999999</v>
      </c>
      <c r="J44" s="477">
        <f t="shared" si="5"/>
        <v>142.22253333333333</v>
      </c>
      <c r="K44" s="286">
        <f t="shared" si="6"/>
        <v>284.44506666666666</v>
      </c>
    </row>
    <row r="45" spans="1:11" ht="15.75" thickBot="1" x14ac:dyDescent="0.3">
      <c r="A45" s="18">
        <v>795</v>
      </c>
      <c r="B45" s="103" t="s">
        <v>44</v>
      </c>
      <c r="C45" s="7">
        <v>1</v>
      </c>
      <c r="D45" s="330">
        <v>299.06799999999998</v>
      </c>
      <c r="E45" s="338">
        <f t="shared" si="0"/>
        <v>299.06799999999998</v>
      </c>
      <c r="F45" s="339">
        <v>310.13280000000003</v>
      </c>
      <c r="G45" s="37">
        <f t="shared" si="1"/>
        <v>310.13280000000003</v>
      </c>
      <c r="H45" s="36">
        <v>324.39679999999998</v>
      </c>
      <c r="I45" s="37">
        <f t="shared" si="2"/>
        <v>324.39679999999998</v>
      </c>
      <c r="J45" s="477">
        <f t="shared" si="5"/>
        <v>311.19920000000002</v>
      </c>
      <c r="K45" s="286">
        <f t="shared" si="6"/>
        <v>311.19920000000002</v>
      </c>
    </row>
    <row r="46" spans="1:11" ht="15.75" thickBot="1" x14ac:dyDescent="0.3">
      <c r="A46" s="18">
        <v>796</v>
      </c>
      <c r="B46" s="103" t="s">
        <v>43</v>
      </c>
      <c r="C46" s="7">
        <v>1</v>
      </c>
      <c r="D46" s="330">
        <v>303.09400000000005</v>
      </c>
      <c r="E46" s="338">
        <f t="shared" si="0"/>
        <v>303.09400000000005</v>
      </c>
      <c r="F46" s="306">
        <v>296.09280000000001</v>
      </c>
      <c r="G46" s="37">
        <f t="shared" si="1"/>
        <v>296.09280000000001</v>
      </c>
      <c r="H46" s="36">
        <v>318.42719999999997</v>
      </c>
      <c r="I46" s="37">
        <f t="shared" si="2"/>
        <v>318.42719999999997</v>
      </c>
      <c r="J46" s="477">
        <f t="shared" si="5"/>
        <v>305.87133333333333</v>
      </c>
      <c r="K46" s="286">
        <f t="shared" si="6"/>
        <v>305.87133333333333</v>
      </c>
    </row>
    <row r="47" spans="1:11" ht="15.75" thickBot="1" x14ac:dyDescent="0.3">
      <c r="A47" s="18">
        <v>797</v>
      </c>
      <c r="B47" s="101" t="s">
        <v>104</v>
      </c>
      <c r="C47" s="7">
        <v>1</v>
      </c>
      <c r="D47" s="330">
        <v>403.20500000000004</v>
      </c>
      <c r="E47" s="338">
        <f t="shared" si="0"/>
        <v>403.20500000000004</v>
      </c>
      <c r="F47" s="339">
        <v>430.00199999999995</v>
      </c>
      <c r="G47" s="37">
        <f t="shared" si="1"/>
        <v>430.00199999999995</v>
      </c>
      <c r="H47" s="36">
        <v>420.20159999999998</v>
      </c>
      <c r="I47" s="37">
        <f t="shared" si="2"/>
        <v>420.20159999999998</v>
      </c>
      <c r="J47" s="477">
        <f t="shared" si="5"/>
        <v>417.80286666666666</v>
      </c>
      <c r="K47" s="286">
        <f t="shared" si="6"/>
        <v>417.80286666666666</v>
      </c>
    </row>
    <row r="48" spans="1:11" ht="15.75" thickBot="1" x14ac:dyDescent="0.3">
      <c r="A48" s="18">
        <v>798</v>
      </c>
      <c r="B48" s="101" t="s">
        <v>84</v>
      </c>
      <c r="C48" s="7">
        <v>2</v>
      </c>
      <c r="D48" s="330">
        <v>76.603999999999999</v>
      </c>
      <c r="E48" s="338">
        <f t="shared" si="0"/>
        <v>153.208</v>
      </c>
      <c r="F48" s="339">
        <v>80.092799999999997</v>
      </c>
      <c r="G48" s="37">
        <f t="shared" si="1"/>
        <v>160.18559999999999</v>
      </c>
      <c r="H48" s="36">
        <v>84.123199999999997</v>
      </c>
      <c r="I48" s="37">
        <f t="shared" si="2"/>
        <v>168.24639999999999</v>
      </c>
      <c r="J48" s="477">
        <f t="shared" si="5"/>
        <v>80.273333333333326</v>
      </c>
      <c r="K48" s="286">
        <f t="shared" si="6"/>
        <v>160.54666666666665</v>
      </c>
    </row>
    <row r="49" spans="1:11" ht="15.75" thickBot="1" x14ac:dyDescent="0.3">
      <c r="A49" s="18">
        <v>799</v>
      </c>
      <c r="B49" s="103" t="s">
        <v>56</v>
      </c>
      <c r="C49" s="7">
        <v>2</v>
      </c>
      <c r="D49" s="330">
        <v>32.747</v>
      </c>
      <c r="E49" s="338">
        <f t="shared" si="0"/>
        <v>65.494</v>
      </c>
      <c r="F49" s="339">
        <v>34.063200000000002</v>
      </c>
      <c r="G49" s="37">
        <f t="shared" si="1"/>
        <v>68.126400000000004</v>
      </c>
      <c r="H49" s="36">
        <v>35</v>
      </c>
      <c r="I49" s="37">
        <f t="shared" si="2"/>
        <v>70</v>
      </c>
      <c r="J49" s="477">
        <f t="shared" si="5"/>
        <v>33.936733333333336</v>
      </c>
      <c r="K49" s="286">
        <f t="shared" si="6"/>
        <v>67.873466666666673</v>
      </c>
    </row>
    <row r="50" spans="1:11" ht="15.75" thickBot="1" x14ac:dyDescent="0.3">
      <c r="A50" s="18">
        <v>800</v>
      </c>
      <c r="B50" s="103" t="s">
        <v>10</v>
      </c>
      <c r="C50" s="7">
        <v>4</v>
      </c>
      <c r="D50" s="330">
        <v>109.06500000000001</v>
      </c>
      <c r="E50" s="338">
        <f t="shared" si="0"/>
        <v>436.26000000000005</v>
      </c>
      <c r="F50" s="339">
        <v>94.100399999999993</v>
      </c>
      <c r="G50" s="37">
        <f t="shared" si="1"/>
        <v>376.40159999999997</v>
      </c>
      <c r="H50" s="36">
        <v>122.43839999999999</v>
      </c>
      <c r="I50" s="37">
        <f t="shared" si="2"/>
        <v>489.75359999999995</v>
      </c>
      <c r="J50" s="477">
        <f t="shared" si="5"/>
        <v>108.5346</v>
      </c>
      <c r="K50" s="286">
        <f t="shared" si="6"/>
        <v>434.13839999999999</v>
      </c>
    </row>
    <row r="51" spans="1:11" ht="15.75" thickBot="1" x14ac:dyDescent="0.3">
      <c r="A51" s="18">
        <v>801</v>
      </c>
      <c r="B51" s="103" t="s">
        <v>47</v>
      </c>
      <c r="C51" s="7">
        <v>1</v>
      </c>
      <c r="D51" s="330">
        <v>123.926</v>
      </c>
      <c r="E51" s="338">
        <f t="shared" si="0"/>
        <v>123.926</v>
      </c>
      <c r="F51" s="339">
        <v>121.66200000000001</v>
      </c>
      <c r="G51" s="37">
        <f t="shared" si="1"/>
        <v>121.66200000000001</v>
      </c>
      <c r="H51" s="36">
        <v>141.5008</v>
      </c>
      <c r="I51" s="37">
        <f t="shared" si="2"/>
        <v>141.5008</v>
      </c>
      <c r="J51" s="477">
        <f t="shared" si="5"/>
        <v>129.02959999999999</v>
      </c>
      <c r="K51" s="286">
        <f t="shared" si="6"/>
        <v>129.02959999999999</v>
      </c>
    </row>
    <row r="52" spans="1:11" ht="15.75" thickBot="1" x14ac:dyDescent="0.3">
      <c r="A52" s="18">
        <v>802</v>
      </c>
      <c r="B52" s="103" t="s">
        <v>22</v>
      </c>
      <c r="C52" s="7">
        <v>8</v>
      </c>
      <c r="D52" s="330">
        <v>38.797000000000004</v>
      </c>
      <c r="E52" s="338">
        <f t="shared" si="0"/>
        <v>310.37600000000003</v>
      </c>
      <c r="F52" s="339">
        <v>36.881999999999998</v>
      </c>
      <c r="G52" s="37">
        <f t="shared" si="1"/>
        <v>295.05599999999998</v>
      </c>
      <c r="H52" s="36">
        <v>42.492799999999995</v>
      </c>
      <c r="I52" s="37">
        <f t="shared" si="2"/>
        <v>339.94239999999996</v>
      </c>
      <c r="J52" s="477">
        <f t="shared" si="5"/>
        <v>39.390599999999999</v>
      </c>
      <c r="K52" s="286">
        <f t="shared" si="6"/>
        <v>315.12479999999999</v>
      </c>
    </row>
    <row r="53" spans="1:11" ht="15.75" thickBot="1" x14ac:dyDescent="0.3">
      <c r="A53" s="3"/>
      <c r="B53" s="102" t="s">
        <v>61</v>
      </c>
      <c r="C53" s="43"/>
      <c r="D53" s="307"/>
      <c r="E53" s="320">
        <f>SUM(E5:E52)</f>
        <v>14165.129000000001</v>
      </c>
      <c r="F53" s="306"/>
      <c r="G53" s="56">
        <f t="shared" ref="G53:I53" si="7">SUM(G5:G52)</f>
        <v>14396.205599999999</v>
      </c>
      <c r="H53" s="60"/>
      <c r="I53" s="56">
        <f t="shared" si="7"/>
        <v>15054.502400000001</v>
      </c>
      <c r="J53" s="477">
        <f t="shared" si="5"/>
        <v>0</v>
      </c>
      <c r="K53" s="286">
        <f t="shared" si="6"/>
        <v>14538.612333333333</v>
      </c>
    </row>
    <row r="54" spans="1:11" ht="15.75" thickBot="1" x14ac:dyDescent="0.3">
      <c r="A54" s="3">
        <v>803</v>
      </c>
      <c r="B54" s="103" t="s">
        <v>303</v>
      </c>
      <c r="C54" s="43" t="s">
        <v>6</v>
      </c>
      <c r="D54" s="307">
        <v>30</v>
      </c>
      <c r="E54" s="320"/>
      <c r="F54" s="306">
        <v>30</v>
      </c>
      <c r="G54" s="37"/>
      <c r="H54" s="36">
        <v>30</v>
      </c>
      <c r="I54" s="37"/>
      <c r="J54" s="477">
        <f t="shared" si="5"/>
        <v>30</v>
      </c>
      <c r="K54" s="286">
        <f t="shared" si="6"/>
        <v>0</v>
      </c>
    </row>
    <row r="55" spans="1:11" ht="15.75" thickBot="1" x14ac:dyDescent="0.3">
      <c r="A55" s="1"/>
      <c r="B55" s="103" t="s">
        <v>302</v>
      </c>
      <c r="C55" s="43" t="s">
        <v>301</v>
      </c>
      <c r="D55" s="307">
        <v>75</v>
      </c>
      <c r="E55" s="320">
        <f>E54</f>
        <v>0</v>
      </c>
      <c r="F55" s="306">
        <v>80</v>
      </c>
      <c r="G55" s="37"/>
      <c r="H55" s="36">
        <v>70</v>
      </c>
      <c r="I55" s="37"/>
      <c r="J55" s="477">
        <f t="shared" si="5"/>
        <v>75</v>
      </c>
      <c r="K55" s="286">
        <f t="shared" si="6"/>
        <v>0</v>
      </c>
    </row>
    <row r="56" spans="1:11" ht="15.75" thickBot="1" x14ac:dyDescent="0.3">
      <c r="A56" s="1"/>
      <c r="B56" s="103" t="s">
        <v>304</v>
      </c>
      <c r="C56" s="105" t="s">
        <v>8</v>
      </c>
      <c r="D56" s="307"/>
      <c r="E56" s="320">
        <f>D54*D55</f>
        <v>2250</v>
      </c>
      <c r="F56" s="306"/>
      <c r="G56" s="56">
        <f>F54*F55</f>
        <v>2400</v>
      </c>
      <c r="H56" s="60"/>
      <c r="I56" s="56">
        <f>H54*H55</f>
        <v>2100</v>
      </c>
      <c r="J56" s="477">
        <f t="shared" si="5"/>
        <v>0</v>
      </c>
      <c r="K56" s="286">
        <f t="shared" si="6"/>
        <v>2250</v>
      </c>
    </row>
    <row r="57" spans="1:11" ht="15.75" thickBot="1" x14ac:dyDescent="0.3">
      <c r="A57" s="1"/>
      <c r="B57" s="103" t="s">
        <v>305</v>
      </c>
      <c r="C57" s="105"/>
      <c r="D57" s="307"/>
      <c r="E57" s="320">
        <f>E53+E56</f>
        <v>16415.129000000001</v>
      </c>
      <c r="F57" s="306"/>
      <c r="G57" s="56">
        <f t="shared" ref="G57:I57" si="8">G53+G56</f>
        <v>16796.205600000001</v>
      </c>
      <c r="H57" s="60"/>
      <c r="I57" s="56">
        <f t="shared" si="8"/>
        <v>17154.502400000001</v>
      </c>
      <c r="J57" s="477">
        <f t="shared" si="5"/>
        <v>0</v>
      </c>
      <c r="K57" s="286">
        <f t="shared" si="6"/>
        <v>16788.612333333334</v>
      </c>
    </row>
    <row r="58" spans="1:11" ht="15.75" thickBot="1" x14ac:dyDescent="0.3">
      <c r="A58" s="1"/>
      <c r="B58" s="103"/>
      <c r="C58" s="117"/>
      <c r="D58" s="308"/>
      <c r="E58" s="320"/>
      <c r="F58" s="306"/>
      <c r="G58" s="37"/>
      <c r="H58" s="36"/>
      <c r="I58" s="37"/>
      <c r="J58" s="477"/>
      <c r="K58" s="286"/>
    </row>
    <row r="59" spans="1:11" ht="39.75" thickBot="1" x14ac:dyDescent="0.3">
      <c r="A59" s="11" t="s">
        <v>6</v>
      </c>
      <c r="B59" s="129" t="s">
        <v>69</v>
      </c>
      <c r="C59" s="31"/>
      <c r="D59" s="322" t="s">
        <v>72</v>
      </c>
      <c r="E59" s="320" t="s">
        <v>70</v>
      </c>
      <c r="F59" s="306" t="s">
        <v>72</v>
      </c>
      <c r="G59" s="305" t="s">
        <v>70</v>
      </c>
      <c r="H59" s="306" t="s">
        <v>72</v>
      </c>
      <c r="I59" s="305" t="s">
        <v>70</v>
      </c>
      <c r="J59" s="479" t="s">
        <v>296</v>
      </c>
      <c r="K59" s="265" t="s">
        <v>297</v>
      </c>
    </row>
    <row r="60" spans="1:11" ht="15.75" thickBot="1" x14ac:dyDescent="0.3">
      <c r="A60" s="1">
        <v>2</v>
      </c>
      <c r="B60" s="101" t="s">
        <v>261</v>
      </c>
      <c r="D60" s="317">
        <f>E57</f>
        <v>16415.129000000001</v>
      </c>
      <c r="E60" s="317">
        <f>A60*D60</f>
        <v>32830.258000000002</v>
      </c>
      <c r="F60" s="335">
        <f>G57</f>
        <v>16796.205600000001</v>
      </c>
      <c r="G60" s="42">
        <f>A60*F60</f>
        <v>33592.411200000002</v>
      </c>
      <c r="H60" s="41">
        <f>I57</f>
        <v>17154.502400000001</v>
      </c>
      <c r="I60" s="42">
        <f>A60*H60</f>
        <v>34309.004800000002</v>
      </c>
      <c r="J60" s="481">
        <f>(D60+F60+H60)/3</f>
        <v>16788.612333333334</v>
      </c>
      <c r="K60" s="313">
        <f>(E60+G60+I60)/3</f>
        <v>33577.224666666669</v>
      </c>
    </row>
  </sheetData>
  <mergeCells count="1">
    <mergeCell ref="J3:K3"/>
  </mergeCells>
  <pageMargins left="0.511811024" right="0.511811024" top="0.78740157499999996" bottom="0.78740157499999996" header="0.31496062000000002" footer="0.31496062000000002"/>
  <pageSetup paperSize="9" scale="6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WhiteSpace="0" view="pageLayout" topLeftCell="A31" zoomScaleNormal="100" workbookViewId="0">
      <selection activeCell="C55" sqref="C55"/>
    </sheetView>
  </sheetViews>
  <sheetFormatPr defaultRowHeight="15" x14ac:dyDescent="0.25"/>
  <cols>
    <col min="1" max="1" width="7.7109375" customWidth="1"/>
    <col min="2" max="2" width="33.140625" customWidth="1"/>
    <col min="4" max="4" width="10.5703125" style="33" bestFit="1" customWidth="1"/>
    <col min="5" max="6" width="10.5703125" style="297" bestFit="1" customWidth="1"/>
    <col min="7" max="7" width="11.140625" style="33" customWidth="1"/>
    <col min="8" max="8" width="10.5703125" style="33" bestFit="1" customWidth="1"/>
    <col min="9" max="9" width="10.5703125" style="33" customWidth="1"/>
    <col min="10" max="10" width="11" style="33" customWidth="1"/>
    <col min="11" max="11" width="10.85546875" style="33" customWidth="1"/>
  </cols>
  <sheetData>
    <row r="1" spans="1:11" ht="15.75" thickBot="1" x14ac:dyDescent="0.3">
      <c r="A1" s="5"/>
      <c r="B1" s="5"/>
      <c r="C1" s="5"/>
      <c r="D1" s="298"/>
    </row>
    <row r="2" spans="1:11" ht="15.75" thickBot="1" x14ac:dyDescent="0.3">
      <c r="A2" s="68" t="s">
        <v>233</v>
      </c>
      <c r="B2" s="69"/>
      <c r="C2" s="69"/>
      <c r="D2" s="299"/>
      <c r="E2" s="299"/>
      <c r="F2" s="300"/>
    </row>
    <row r="3" spans="1:11" s="47" customFormat="1" ht="16.5" thickTop="1" thickBot="1" x14ac:dyDescent="0.3">
      <c r="A3" s="50" t="s">
        <v>5</v>
      </c>
      <c r="B3" s="72"/>
      <c r="C3" s="72"/>
      <c r="D3" s="53" t="s">
        <v>290</v>
      </c>
      <c r="E3" s="54"/>
      <c r="F3" s="91" t="s">
        <v>295</v>
      </c>
      <c r="G3" s="35"/>
      <c r="H3" s="34" t="s">
        <v>291</v>
      </c>
      <c r="I3" s="35"/>
      <c r="J3" s="674" t="s">
        <v>300</v>
      </c>
      <c r="K3" s="675"/>
    </row>
    <row r="4" spans="1:11" ht="30.75" thickBot="1" x14ac:dyDescent="0.3">
      <c r="A4" s="4" t="s">
        <v>66</v>
      </c>
      <c r="B4" s="48" t="s">
        <v>7</v>
      </c>
      <c r="C4" s="6" t="s">
        <v>6</v>
      </c>
      <c r="D4" s="38" t="s">
        <v>67</v>
      </c>
      <c r="E4" s="115" t="s">
        <v>68</v>
      </c>
      <c r="F4" s="38" t="s">
        <v>67</v>
      </c>
      <c r="G4" s="39" t="s">
        <v>68</v>
      </c>
      <c r="H4" s="38" t="s">
        <v>67</v>
      </c>
      <c r="I4" s="39" t="s">
        <v>68</v>
      </c>
      <c r="J4" s="257" t="s">
        <v>298</v>
      </c>
      <c r="K4" s="258" t="s">
        <v>316</v>
      </c>
    </row>
    <row r="5" spans="1:11" ht="15.75" thickBot="1" x14ac:dyDescent="0.3">
      <c r="A5" s="18">
        <v>804</v>
      </c>
      <c r="B5" s="66" t="s">
        <v>34</v>
      </c>
      <c r="C5" s="43">
        <v>2</v>
      </c>
      <c r="D5" s="482">
        <v>386.61919999999998</v>
      </c>
      <c r="E5" s="309">
        <f t="shared" ref="E5:E42" si="0">C5*D5</f>
        <v>773.23839999999996</v>
      </c>
      <c r="F5" s="482">
        <v>350.07119999999998</v>
      </c>
      <c r="G5" s="37">
        <f t="shared" ref="G5:G42" si="1">C5*F5</f>
        <v>700.14239999999995</v>
      </c>
      <c r="H5" s="36">
        <v>419.99820799999998</v>
      </c>
      <c r="I5" s="37">
        <f t="shared" ref="I5:I42" si="2">C5*H5</f>
        <v>839.99641599999995</v>
      </c>
      <c r="J5" s="311">
        <f t="shared" ref="J5:J45" si="3">(D5+F5+H5)/3</f>
        <v>385.56286933333331</v>
      </c>
      <c r="K5" s="286">
        <f t="shared" ref="K5:K45" si="4">(E5+G5+I5)/3</f>
        <v>771.12573866666662</v>
      </c>
    </row>
    <row r="6" spans="1:11" ht="15.75" thickBot="1" x14ac:dyDescent="0.3">
      <c r="A6" s="18">
        <v>805</v>
      </c>
      <c r="B6" s="66" t="s">
        <v>35</v>
      </c>
      <c r="C6" s="43">
        <v>2</v>
      </c>
      <c r="D6" s="482">
        <v>285.28170000000006</v>
      </c>
      <c r="E6" s="309">
        <f t="shared" si="0"/>
        <v>570.56340000000012</v>
      </c>
      <c r="F6" s="482">
        <v>275.9076</v>
      </c>
      <c r="G6" s="37">
        <f t="shared" si="1"/>
        <v>551.8152</v>
      </c>
      <c r="H6" s="36">
        <v>309.38521599999996</v>
      </c>
      <c r="I6" s="37">
        <f t="shared" si="2"/>
        <v>618.77043199999991</v>
      </c>
      <c r="J6" s="311">
        <f t="shared" si="3"/>
        <v>290.19150533333328</v>
      </c>
      <c r="K6" s="286">
        <f t="shared" si="4"/>
        <v>580.38301066666656</v>
      </c>
    </row>
    <row r="7" spans="1:11" ht="15.75" thickBot="1" x14ac:dyDescent="0.3">
      <c r="A7" s="18">
        <v>806</v>
      </c>
      <c r="B7" s="66" t="s">
        <v>33</v>
      </c>
      <c r="C7" s="43">
        <v>2</v>
      </c>
      <c r="D7" s="482">
        <v>136.91149999999999</v>
      </c>
      <c r="E7" s="309">
        <f t="shared" si="0"/>
        <v>273.82299999999998</v>
      </c>
      <c r="F7" s="482">
        <v>106.00200000000001</v>
      </c>
      <c r="G7" s="37">
        <f t="shared" si="1"/>
        <v>212.00400000000002</v>
      </c>
      <c r="H7" s="36">
        <v>155.20691200000002</v>
      </c>
      <c r="I7" s="37">
        <f t="shared" si="2"/>
        <v>310.41382400000003</v>
      </c>
      <c r="J7" s="311">
        <f t="shared" si="3"/>
        <v>132.70680400000001</v>
      </c>
      <c r="K7" s="286">
        <f t="shared" si="4"/>
        <v>265.41360800000001</v>
      </c>
    </row>
    <row r="8" spans="1:11" ht="15.75" thickBot="1" x14ac:dyDescent="0.3">
      <c r="A8" s="18">
        <v>807</v>
      </c>
      <c r="B8" s="67" t="s">
        <v>76</v>
      </c>
      <c r="C8" s="43">
        <v>1</v>
      </c>
      <c r="D8" s="482">
        <v>358.36570000000006</v>
      </c>
      <c r="E8" s="309">
        <f t="shared" si="0"/>
        <v>358.36570000000006</v>
      </c>
      <c r="F8" s="482">
        <v>347.61959999999999</v>
      </c>
      <c r="G8" s="37">
        <f t="shared" si="1"/>
        <v>347.61959999999999</v>
      </c>
      <c r="H8" s="36">
        <v>394.684416</v>
      </c>
      <c r="I8" s="37">
        <f t="shared" si="2"/>
        <v>394.684416</v>
      </c>
      <c r="J8" s="311">
        <f t="shared" si="3"/>
        <v>366.88990533333339</v>
      </c>
      <c r="K8" s="286">
        <f t="shared" si="4"/>
        <v>366.88990533333339</v>
      </c>
    </row>
    <row r="9" spans="1:11" ht="15.75" thickBot="1" x14ac:dyDescent="0.3">
      <c r="A9" s="18">
        <v>808</v>
      </c>
      <c r="B9" s="66" t="s">
        <v>126</v>
      </c>
      <c r="C9" s="43">
        <v>2</v>
      </c>
      <c r="D9" s="482">
        <v>106.6373</v>
      </c>
      <c r="E9" s="309">
        <f t="shared" si="0"/>
        <v>213.27459999999999</v>
      </c>
      <c r="F9" s="482">
        <v>96.627600000000001</v>
      </c>
      <c r="G9" s="37">
        <f t="shared" si="1"/>
        <v>193.2552</v>
      </c>
      <c r="H9" s="36">
        <v>122.41689600000001</v>
      </c>
      <c r="I9" s="37">
        <f t="shared" si="2"/>
        <v>244.83379200000002</v>
      </c>
      <c r="J9" s="311">
        <f t="shared" si="3"/>
        <v>108.56059866666668</v>
      </c>
      <c r="K9" s="286">
        <f t="shared" si="4"/>
        <v>217.12119733333336</v>
      </c>
    </row>
    <row r="10" spans="1:11" ht="15.75" thickBot="1" x14ac:dyDescent="0.3">
      <c r="A10" s="18">
        <v>809</v>
      </c>
      <c r="B10" s="66" t="s">
        <v>228</v>
      </c>
      <c r="C10" s="43">
        <v>1</v>
      </c>
      <c r="D10" s="482">
        <v>386.71600000000001</v>
      </c>
      <c r="E10" s="309">
        <f t="shared" si="0"/>
        <v>386.71600000000001</v>
      </c>
      <c r="F10" s="482">
        <v>344.34719999999999</v>
      </c>
      <c r="G10" s="37">
        <f t="shared" si="1"/>
        <v>344.34719999999999</v>
      </c>
      <c r="H10" s="36">
        <v>403.46521599999994</v>
      </c>
      <c r="I10" s="37">
        <f t="shared" si="2"/>
        <v>403.46521599999994</v>
      </c>
      <c r="J10" s="311">
        <f t="shared" si="3"/>
        <v>378.1761386666667</v>
      </c>
      <c r="K10" s="286">
        <f t="shared" si="4"/>
        <v>378.1761386666667</v>
      </c>
    </row>
    <row r="11" spans="1:11" ht="15.75" thickBot="1" x14ac:dyDescent="0.3">
      <c r="A11" s="18">
        <v>810</v>
      </c>
      <c r="B11" s="66" t="s">
        <v>46</v>
      </c>
      <c r="C11" s="43">
        <v>5</v>
      </c>
      <c r="D11" s="482">
        <v>34.545500000000004</v>
      </c>
      <c r="E11" s="309">
        <f t="shared" si="0"/>
        <v>172.72750000000002</v>
      </c>
      <c r="F11" s="482">
        <v>31.481999999999999</v>
      </c>
      <c r="G11" s="37">
        <f t="shared" si="1"/>
        <v>157.41</v>
      </c>
      <c r="H11" s="36">
        <v>39.225088</v>
      </c>
      <c r="I11" s="37">
        <f t="shared" si="2"/>
        <v>196.12544</v>
      </c>
      <c r="J11" s="311">
        <f t="shared" si="3"/>
        <v>35.084195999999999</v>
      </c>
      <c r="K11" s="286">
        <f t="shared" si="4"/>
        <v>175.42098000000001</v>
      </c>
    </row>
    <row r="12" spans="1:11" ht="15.75" thickBot="1" x14ac:dyDescent="0.3">
      <c r="A12" s="18">
        <v>811</v>
      </c>
      <c r="B12" s="66" t="s">
        <v>231</v>
      </c>
      <c r="C12" s="43">
        <v>4</v>
      </c>
      <c r="D12" s="482">
        <v>155.56969999999998</v>
      </c>
      <c r="E12" s="309">
        <f t="shared" si="0"/>
        <v>622.27879999999993</v>
      </c>
      <c r="F12" s="482">
        <v>143.35920000000002</v>
      </c>
      <c r="G12" s="37">
        <f t="shared" si="1"/>
        <v>573.43680000000006</v>
      </c>
      <c r="H12" s="36">
        <v>173.03193599999997</v>
      </c>
      <c r="I12" s="37">
        <f t="shared" si="2"/>
        <v>692.12774399999989</v>
      </c>
      <c r="J12" s="311">
        <f t="shared" si="3"/>
        <v>157.32027866666667</v>
      </c>
      <c r="K12" s="286">
        <f t="shared" si="4"/>
        <v>629.28111466666667</v>
      </c>
    </row>
    <row r="13" spans="1:11" ht="15.75" thickBot="1" x14ac:dyDescent="0.3">
      <c r="A13" s="18">
        <v>812</v>
      </c>
      <c r="B13" s="67" t="s">
        <v>39</v>
      </c>
      <c r="C13" s="43">
        <v>2</v>
      </c>
      <c r="D13" s="482">
        <v>160.39760000000001</v>
      </c>
      <c r="E13" s="309">
        <f t="shared" si="0"/>
        <v>320.79520000000002</v>
      </c>
      <c r="F13" s="482">
        <v>178.35119999999998</v>
      </c>
      <c r="G13" s="37">
        <f t="shared" si="1"/>
        <v>356.70239999999995</v>
      </c>
      <c r="H13" s="36">
        <v>160.90188800000001</v>
      </c>
      <c r="I13" s="37">
        <f t="shared" si="2"/>
        <v>321.80377600000003</v>
      </c>
      <c r="J13" s="311">
        <f t="shared" si="3"/>
        <v>166.55022933333331</v>
      </c>
      <c r="K13" s="286">
        <f t="shared" si="4"/>
        <v>333.10045866666661</v>
      </c>
    </row>
    <row r="14" spans="1:11" ht="15.75" thickBot="1" x14ac:dyDescent="0.3">
      <c r="A14" s="18">
        <v>813</v>
      </c>
      <c r="B14" s="66" t="s">
        <v>227</v>
      </c>
      <c r="C14" s="43">
        <v>1</v>
      </c>
      <c r="D14" s="482">
        <v>165.04400000000001</v>
      </c>
      <c r="E14" s="309">
        <f t="shared" si="0"/>
        <v>165.04400000000001</v>
      </c>
      <c r="F14" s="482">
        <v>154.2996</v>
      </c>
      <c r="G14" s="37">
        <f t="shared" si="1"/>
        <v>154.2996</v>
      </c>
      <c r="H14" s="36">
        <v>162.796032</v>
      </c>
      <c r="I14" s="37">
        <f t="shared" si="2"/>
        <v>162.796032</v>
      </c>
      <c r="J14" s="311">
        <f t="shared" si="3"/>
        <v>160.71321066666667</v>
      </c>
      <c r="K14" s="286">
        <f t="shared" si="4"/>
        <v>160.71321066666667</v>
      </c>
    </row>
    <row r="15" spans="1:11" ht="15.75" thickBot="1" x14ac:dyDescent="0.3">
      <c r="A15" s="18">
        <v>814</v>
      </c>
      <c r="B15" s="66" t="s">
        <v>45</v>
      </c>
      <c r="C15" s="43">
        <v>1</v>
      </c>
      <c r="D15" s="482">
        <v>281.25240000000002</v>
      </c>
      <c r="E15" s="309">
        <f t="shared" si="0"/>
        <v>281.25240000000002</v>
      </c>
      <c r="F15" s="482">
        <v>240.66720000000001</v>
      </c>
      <c r="G15" s="37">
        <f t="shared" si="1"/>
        <v>240.66720000000001</v>
      </c>
      <c r="H15" s="36">
        <v>302.49856</v>
      </c>
      <c r="I15" s="37">
        <f t="shared" si="2"/>
        <v>302.49856</v>
      </c>
      <c r="J15" s="311">
        <f t="shared" si="3"/>
        <v>274.80605333333335</v>
      </c>
      <c r="K15" s="286">
        <f t="shared" si="4"/>
        <v>274.80605333333335</v>
      </c>
    </row>
    <row r="16" spans="1:11" ht="15.75" thickBot="1" x14ac:dyDescent="0.3">
      <c r="A16" s="18">
        <v>815</v>
      </c>
      <c r="B16" s="66" t="s">
        <v>230</v>
      </c>
      <c r="C16" s="43">
        <v>2</v>
      </c>
      <c r="D16" s="482">
        <v>96.122399999999999</v>
      </c>
      <c r="E16" s="309">
        <f t="shared" si="0"/>
        <v>192.2448</v>
      </c>
      <c r="F16" s="482">
        <v>91.9512</v>
      </c>
      <c r="G16" s="37">
        <f t="shared" si="1"/>
        <v>183.9024</v>
      </c>
      <c r="H16" s="36">
        <v>104.91801599999999</v>
      </c>
      <c r="I16" s="37">
        <f t="shared" si="2"/>
        <v>209.83603199999999</v>
      </c>
      <c r="J16" s="311">
        <f t="shared" si="3"/>
        <v>97.663872000000012</v>
      </c>
      <c r="K16" s="286">
        <f t="shared" si="4"/>
        <v>195.32774400000002</v>
      </c>
    </row>
    <row r="17" spans="1:11" ht="15.75" thickBot="1" x14ac:dyDescent="0.3">
      <c r="A17" s="18">
        <v>816</v>
      </c>
      <c r="B17" s="66" t="s">
        <v>26</v>
      </c>
      <c r="C17" s="43">
        <v>2</v>
      </c>
      <c r="D17" s="482">
        <v>119.9836</v>
      </c>
      <c r="E17" s="309">
        <f t="shared" si="0"/>
        <v>239.96719999999999</v>
      </c>
      <c r="F17" s="482">
        <v>110.86200000000001</v>
      </c>
      <c r="G17" s="37">
        <f t="shared" si="1"/>
        <v>221.72400000000002</v>
      </c>
      <c r="H17" s="36">
        <v>134.18316799999999</v>
      </c>
      <c r="I17" s="37">
        <f t="shared" si="2"/>
        <v>268.36633599999999</v>
      </c>
      <c r="J17" s="311">
        <f t="shared" si="3"/>
        <v>121.67625600000001</v>
      </c>
      <c r="K17" s="286">
        <f t="shared" si="4"/>
        <v>243.35251200000002</v>
      </c>
    </row>
    <row r="18" spans="1:11" ht="15.75" thickBot="1" x14ac:dyDescent="0.3">
      <c r="A18" s="18">
        <v>817</v>
      </c>
      <c r="B18" s="67" t="s">
        <v>25</v>
      </c>
      <c r="C18" s="43">
        <v>2</v>
      </c>
      <c r="D18" s="482">
        <v>112.0823</v>
      </c>
      <c r="E18" s="309">
        <f t="shared" si="0"/>
        <v>224.16460000000001</v>
      </c>
      <c r="F18" s="482">
        <v>99.2196</v>
      </c>
      <c r="G18" s="37">
        <f t="shared" si="1"/>
        <v>198.4392</v>
      </c>
      <c r="H18" s="36">
        <v>107.1420672</v>
      </c>
      <c r="I18" s="37">
        <f t="shared" si="2"/>
        <v>214.2841344</v>
      </c>
      <c r="J18" s="311">
        <f t="shared" si="3"/>
        <v>106.14798906666665</v>
      </c>
      <c r="K18" s="286">
        <f t="shared" si="4"/>
        <v>212.29597813333331</v>
      </c>
    </row>
    <row r="19" spans="1:11" ht="15.75" thickBot="1" x14ac:dyDescent="0.3">
      <c r="A19" s="18">
        <v>818</v>
      </c>
      <c r="B19" s="66" t="s">
        <v>19</v>
      </c>
      <c r="C19" s="43">
        <v>2</v>
      </c>
      <c r="D19" s="482">
        <v>168.35939999999997</v>
      </c>
      <c r="E19" s="309">
        <f t="shared" si="0"/>
        <v>336.71879999999993</v>
      </c>
      <c r="F19" s="482">
        <v>159.6996</v>
      </c>
      <c r="G19" s="37">
        <f t="shared" si="1"/>
        <v>319.39920000000001</v>
      </c>
      <c r="H19" s="36">
        <v>162.996736</v>
      </c>
      <c r="I19" s="37">
        <f t="shared" si="2"/>
        <v>325.993472</v>
      </c>
      <c r="J19" s="311">
        <f t="shared" si="3"/>
        <v>163.68524533333331</v>
      </c>
      <c r="K19" s="286">
        <f t="shared" si="4"/>
        <v>327.37049066666663</v>
      </c>
    </row>
    <row r="20" spans="1:11" ht="15.75" thickBot="1" x14ac:dyDescent="0.3">
      <c r="A20" s="18">
        <v>819</v>
      </c>
      <c r="B20" s="66" t="s">
        <v>232</v>
      </c>
      <c r="C20" s="43">
        <v>2</v>
      </c>
      <c r="D20" s="482">
        <v>414.55810000000002</v>
      </c>
      <c r="E20" s="309">
        <f t="shared" si="0"/>
        <v>829.11620000000005</v>
      </c>
      <c r="F20" s="482">
        <v>372.54599999999999</v>
      </c>
      <c r="G20" s="37">
        <f t="shared" si="1"/>
        <v>745.09199999999998</v>
      </c>
      <c r="H20" s="36">
        <v>442.477056</v>
      </c>
      <c r="I20" s="37">
        <f t="shared" si="2"/>
        <v>884.95411200000001</v>
      </c>
      <c r="J20" s="311">
        <f t="shared" si="3"/>
        <v>409.86038533333334</v>
      </c>
      <c r="K20" s="286">
        <f t="shared" si="4"/>
        <v>819.72077066666668</v>
      </c>
    </row>
    <row r="21" spans="1:11" ht="15.75" thickBot="1" x14ac:dyDescent="0.3">
      <c r="A21" s="18">
        <v>820</v>
      </c>
      <c r="B21" s="67" t="s">
        <v>30</v>
      </c>
      <c r="C21" s="43">
        <v>2</v>
      </c>
      <c r="D21" s="482">
        <v>135.5926</v>
      </c>
      <c r="E21" s="309">
        <f t="shared" si="0"/>
        <v>271.18520000000001</v>
      </c>
      <c r="F21" s="482">
        <v>120.48480000000001</v>
      </c>
      <c r="G21" s="37">
        <f t="shared" si="1"/>
        <v>240.96960000000001</v>
      </c>
      <c r="H21" s="36">
        <v>157.226496</v>
      </c>
      <c r="I21" s="37">
        <f t="shared" si="2"/>
        <v>314.45299199999999</v>
      </c>
      <c r="J21" s="311">
        <f t="shared" si="3"/>
        <v>137.76796533333334</v>
      </c>
      <c r="K21" s="286">
        <f t="shared" si="4"/>
        <v>275.53593066666667</v>
      </c>
    </row>
    <row r="22" spans="1:11" ht="15.75" thickBot="1" x14ac:dyDescent="0.3">
      <c r="A22" s="18">
        <v>821</v>
      </c>
      <c r="B22" s="66" t="s">
        <v>42</v>
      </c>
      <c r="C22" s="43">
        <v>4</v>
      </c>
      <c r="D22" s="482">
        <v>99.425700000000006</v>
      </c>
      <c r="E22" s="309">
        <f t="shared" si="0"/>
        <v>397.70280000000002</v>
      </c>
      <c r="F22" s="482">
        <v>94.122</v>
      </c>
      <c r="G22" s="37">
        <f t="shared" si="1"/>
        <v>376.488</v>
      </c>
      <c r="H22" s="36">
        <v>106.96268799999999</v>
      </c>
      <c r="I22" s="37">
        <f t="shared" si="2"/>
        <v>427.85075199999994</v>
      </c>
      <c r="J22" s="311">
        <f t="shared" si="3"/>
        <v>100.17012933333335</v>
      </c>
      <c r="K22" s="286">
        <f t="shared" si="4"/>
        <v>400.6805173333334</v>
      </c>
    </row>
    <row r="23" spans="1:11" ht="15.75" thickBot="1" x14ac:dyDescent="0.3">
      <c r="A23" s="18">
        <v>822</v>
      </c>
      <c r="B23" s="66" t="s">
        <v>73</v>
      </c>
      <c r="C23" s="43">
        <v>2</v>
      </c>
      <c r="D23" s="482">
        <v>63.730700000000006</v>
      </c>
      <c r="E23" s="309">
        <f t="shared" si="0"/>
        <v>127.46140000000001</v>
      </c>
      <c r="F23" s="482">
        <v>55.566000000000003</v>
      </c>
      <c r="G23" s="37">
        <f t="shared" si="1"/>
        <v>111.13200000000001</v>
      </c>
      <c r="H23" s="36">
        <v>79.202816000000013</v>
      </c>
      <c r="I23" s="37">
        <f t="shared" si="2"/>
        <v>158.40563200000003</v>
      </c>
      <c r="J23" s="311">
        <f t="shared" si="3"/>
        <v>66.166505333333347</v>
      </c>
      <c r="K23" s="286">
        <f t="shared" si="4"/>
        <v>132.33301066666669</v>
      </c>
    </row>
    <row r="24" spans="1:11" ht="15.75" thickBot="1" x14ac:dyDescent="0.3">
      <c r="A24" s="18">
        <v>823</v>
      </c>
      <c r="B24" s="66" t="s">
        <v>74</v>
      </c>
      <c r="C24" s="43">
        <v>3</v>
      </c>
      <c r="D24" s="482">
        <v>40.111499999999992</v>
      </c>
      <c r="E24" s="309">
        <f t="shared" si="0"/>
        <v>120.33449999999998</v>
      </c>
      <c r="F24" s="482">
        <v>39.582000000000001</v>
      </c>
      <c r="G24" s="37">
        <f t="shared" si="1"/>
        <v>118.74600000000001</v>
      </c>
      <c r="H24" s="36">
        <v>44.104703999999998</v>
      </c>
      <c r="I24" s="37">
        <f t="shared" si="2"/>
        <v>132.31411199999999</v>
      </c>
      <c r="J24" s="311">
        <f t="shared" si="3"/>
        <v>41.266067999999997</v>
      </c>
      <c r="K24" s="286">
        <f t="shared" si="4"/>
        <v>123.79820399999998</v>
      </c>
    </row>
    <row r="25" spans="1:11" ht="15.75" thickBot="1" x14ac:dyDescent="0.3">
      <c r="A25" s="18">
        <v>824</v>
      </c>
      <c r="B25" s="66" t="s">
        <v>112</v>
      </c>
      <c r="C25" s="43">
        <v>3</v>
      </c>
      <c r="D25" s="482">
        <v>43.209099999999999</v>
      </c>
      <c r="E25" s="309">
        <f t="shared" si="0"/>
        <v>129.62729999999999</v>
      </c>
      <c r="F25" s="482">
        <v>41.223600000000005</v>
      </c>
      <c r="G25" s="37">
        <f t="shared" si="1"/>
        <v>123.67080000000001</v>
      </c>
      <c r="H25" s="36">
        <v>40.943616000000006</v>
      </c>
      <c r="I25" s="37">
        <f t="shared" si="2"/>
        <v>122.83084800000002</v>
      </c>
      <c r="J25" s="311">
        <f t="shared" si="3"/>
        <v>41.792105333333339</v>
      </c>
      <c r="K25" s="286">
        <f t="shared" si="4"/>
        <v>125.37631600000002</v>
      </c>
    </row>
    <row r="26" spans="1:11" ht="15.75" thickBot="1" x14ac:dyDescent="0.3">
      <c r="A26" s="18">
        <v>825</v>
      </c>
      <c r="B26" s="66" t="s">
        <v>54</v>
      </c>
      <c r="C26" s="397">
        <v>3</v>
      </c>
      <c r="D26" s="482">
        <v>31.278500000000001</v>
      </c>
      <c r="E26" s="309">
        <f t="shared" si="0"/>
        <v>93.835499999999996</v>
      </c>
      <c r="F26" s="482">
        <v>29.138400000000001</v>
      </c>
      <c r="G26" s="37">
        <f t="shared" si="1"/>
        <v>87.415199999999999</v>
      </c>
      <c r="H26" s="36">
        <v>35.512064000000002</v>
      </c>
      <c r="I26" s="37">
        <f t="shared" si="2"/>
        <v>106.536192</v>
      </c>
      <c r="J26" s="311">
        <f t="shared" si="3"/>
        <v>31.976321333333335</v>
      </c>
      <c r="K26" s="286">
        <f t="shared" si="4"/>
        <v>95.928963999999993</v>
      </c>
    </row>
    <row r="27" spans="1:11" ht="15.75" thickBot="1" x14ac:dyDescent="0.3">
      <c r="A27" s="18">
        <v>826</v>
      </c>
      <c r="B27" s="66" t="s">
        <v>113</v>
      </c>
      <c r="C27" s="43">
        <v>2</v>
      </c>
      <c r="D27" s="482">
        <v>407.22550000000007</v>
      </c>
      <c r="E27" s="309">
        <f t="shared" si="0"/>
        <v>814.45100000000014</v>
      </c>
      <c r="F27" s="482">
        <v>366.62760000000003</v>
      </c>
      <c r="G27" s="37">
        <f t="shared" si="1"/>
        <v>733.25520000000006</v>
      </c>
      <c r="H27" s="36">
        <v>438.58841599999994</v>
      </c>
      <c r="I27" s="37">
        <f t="shared" si="2"/>
        <v>877.17683199999988</v>
      </c>
      <c r="J27" s="311">
        <f t="shared" si="3"/>
        <v>404.14717199999996</v>
      </c>
      <c r="K27" s="286">
        <f t="shared" si="4"/>
        <v>808.29434399999991</v>
      </c>
    </row>
    <row r="28" spans="1:11" ht="15.75" thickBot="1" x14ac:dyDescent="0.3">
      <c r="A28" s="18">
        <v>827</v>
      </c>
      <c r="B28" s="66" t="s">
        <v>17</v>
      </c>
      <c r="C28" s="43">
        <v>1</v>
      </c>
      <c r="D28" s="482">
        <v>507.05050000000006</v>
      </c>
      <c r="E28" s="309">
        <f t="shared" si="0"/>
        <v>507.05050000000006</v>
      </c>
      <c r="F28" s="482">
        <v>461.01960000000003</v>
      </c>
      <c r="G28" s="37">
        <f t="shared" si="1"/>
        <v>461.01960000000003</v>
      </c>
      <c r="H28" s="36">
        <v>562.23462399999994</v>
      </c>
      <c r="I28" s="37">
        <f t="shared" si="2"/>
        <v>562.23462399999994</v>
      </c>
      <c r="J28" s="311">
        <f t="shared" si="3"/>
        <v>510.10157466666669</v>
      </c>
      <c r="K28" s="286">
        <f t="shared" si="4"/>
        <v>510.10157466666669</v>
      </c>
    </row>
    <row r="29" spans="1:11" ht="15.75" thickBot="1" x14ac:dyDescent="0.3">
      <c r="A29" s="18">
        <v>828</v>
      </c>
      <c r="B29" s="67" t="s">
        <v>92</v>
      </c>
      <c r="C29" s="43">
        <v>2</v>
      </c>
      <c r="D29" s="482">
        <v>68.909500000000008</v>
      </c>
      <c r="E29" s="309">
        <f t="shared" si="0"/>
        <v>137.81900000000002</v>
      </c>
      <c r="F29" s="482">
        <v>62.791200000000003</v>
      </c>
      <c r="G29" s="37">
        <f t="shared" si="1"/>
        <v>125.58240000000001</v>
      </c>
      <c r="H29" s="36">
        <v>73.21932799999999</v>
      </c>
      <c r="I29" s="37">
        <f t="shared" si="2"/>
        <v>146.43865599999998</v>
      </c>
      <c r="J29" s="311">
        <f t="shared" si="3"/>
        <v>68.306675999999996</v>
      </c>
      <c r="K29" s="286">
        <f t="shared" si="4"/>
        <v>136.61335199999999</v>
      </c>
    </row>
    <row r="30" spans="1:11" ht="15.75" thickBot="1" x14ac:dyDescent="0.3">
      <c r="A30" s="18">
        <v>829</v>
      </c>
      <c r="B30" s="66" t="s">
        <v>102</v>
      </c>
      <c r="C30" s="43">
        <v>12</v>
      </c>
      <c r="D30" s="482">
        <v>53.723999999999997</v>
      </c>
      <c r="E30" s="309">
        <f t="shared" si="0"/>
        <v>644.68799999999999</v>
      </c>
      <c r="F30" s="482">
        <v>49.831200000000003</v>
      </c>
      <c r="G30" s="37">
        <f t="shared" si="1"/>
        <v>597.97440000000006</v>
      </c>
      <c r="H30" s="36">
        <v>58.618111999999996</v>
      </c>
      <c r="I30" s="37">
        <f t="shared" si="2"/>
        <v>703.41734399999996</v>
      </c>
      <c r="J30" s="311">
        <f t="shared" si="3"/>
        <v>54.05777066666667</v>
      </c>
      <c r="K30" s="286">
        <f t="shared" si="4"/>
        <v>648.69324800000004</v>
      </c>
    </row>
    <row r="31" spans="1:11" ht="15.75" thickBot="1" x14ac:dyDescent="0.3">
      <c r="A31" s="18">
        <v>830</v>
      </c>
      <c r="B31" s="66" t="s">
        <v>31</v>
      </c>
      <c r="C31" s="43">
        <v>4</v>
      </c>
      <c r="D31" s="482">
        <v>41.200499999999998</v>
      </c>
      <c r="E31" s="309">
        <f t="shared" si="0"/>
        <v>164.80199999999999</v>
      </c>
      <c r="F31" s="482">
        <v>39.074399999999997</v>
      </c>
      <c r="G31" s="37">
        <f t="shared" si="1"/>
        <v>156.29759999999999</v>
      </c>
      <c r="H31" s="36">
        <v>49.762048</v>
      </c>
      <c r="I31" s="37">
        <f t="shared" si="2"/>
        <v>199.048192</v>
      </c>
      <c r="J31" s="311">
        <f t="shared" si="3"/>
        <v>43.345649333333334</v>
      </c>
      <c r="K31" s="286">
        <f t="shared" si="4"/>
        <v>173.38259733333334</v>
      </c>
    </row>
    <row r="32" spans="1:11" ht="15.75" thickBot="1" x14ac:dyDescent="0.3">
      <c r="A32" s="18">
        <v>831</v>
      </c>
      <c r="B32" s="67" t="s">
        <v>20</v>
      </c>
      <c r="C32" s="43">
        <v>4</v>
      </c>
      <c r="D32" s="482">
        <v>107.87150000000001</v>
      </c>
      <c r="E32" s="309">
        <f t="shared" si="0"/>
        <v>431.48600000000005</v>
      </c>
      <c r="F32" s="482">
        <v>96.271199999999993</v>
      </c>
      <c r="G32" s="37">
        <f t="shared" si="1"/>
        <v>385.08479999999997</v>
      </c>
      <c r="H32" s="36">
        <v>117.01043200000001</v>
      </c>
      <c r="I32" s="37">
        <f t="shared" si="2"/>
        <v>468.04172800000003</v>
      </c>
      <c r="J32" s="311">
        <f t="shared" si="3"/>
        <v>107.051044</v>
      </c>
      <c r="K32" s="286">
        <f t="shared" si="4"/>
        <v>428.20417600000002</v>
      </c>
    </row>
    <row r="33" spans="1:11" ht="15.75" thickBot="1" x14ac:dyDescent="0.3">
      <c r="A33" s="18">
        <v>832</v>
      </c>
      <c r="B33" s="67" t="s">
        <v>9</v>
      </c>
      <c r="C33" s="43">
        <v>4</v>
      </c>
      <c r="D33" s="482">
        <v>179.74549999999999</v>
      </c>
      <c r="E33" s="309">
        <f t="shared" si="0"/>
        <v>718.98199999999997</v>
      </c>
      <c r="F33" s="482">
        <v>170.49960000000002</v>
      </c>
      <c r="G33" s="37">
        <f t="shared" si="1"/>
        <v>681.99840000000006</v>
      </c>
      <c r="H33" s="36">
        <v>197.36729600000001</v>
      </c>
      <c r="I33" s="37">
        <f t="shared" si="2"/>
        <v>789.46918400000004</v>
      </c>
      <c r="J33" s="311">
        <f t="shared" si="3"/>
        <v>182.53746533333333</v>
      </c>
      <c r="K33" s="286">
        <f t="shared" si="4"/>
        <v>730.14986133333332</v>
      </c>
    </row>
    <row r="34" spans="1:11" ht="15.75" thickBot="1" x14ac:dyDescent="0.3">
      <c r="A34" s="18">
        <v>833</v>
      </c>
      <c r="B34" s="66" t="s">
        <v>125</v>
      </c>
      <c r="C34" s="43">
        <v>4</v>
      </c>
      <c r="D34" s="482">
        <v>62.92</v>
      </c>
      <c r="E34" s="309">
        <f t="shared" si="0"/>
        <v>251.68</v>
      </c>
      <c r="F34" s="482">
        <v>61.711199999999998</v>
      </c>
      <c r="G34" s="37">
        <f t="shared" si="1"/>
        <v>246.84479999999999</v>
      </c>
      <c r="H34" s="36">
        <v>73.545472000000004</v>
      </c>
      <c r="I34" s="37">
        <f t="shared" si="2"/>
        <v>294.18188800000001</v>
      </c>
      <c r="J34" s="311">
        <f t="shared" si="3"/>
        <v>66.05889066666667</v>
      </c>
      <c r="K34" s="286">
        <f t="shared" si="4"/>
        <v>264.23556266666668</v>
      </c>
    </row>
    <row r="35" spans="1:11" ht="15.75" thickBot="1" x14ac:dyDescent="0.3">
      <c r="A35" s="18">
        <v>834</v>
      </c>
      <c r="B35" s="73" t="s">
        <v>128</v>
      </c>
      <c r="C35" s="43">
        <v>4</v>
      </c>
      <c r="D35" s="482">
        <v>160.37339999999998</v>
      </c>
      <c r="E35" s="309">
        <f t="shared" si="0"/>
        <v>641.4935999999999</v>
      </c>
      <c r="F35" s="482">
        <v>145.97280000000001</v>
      </c>
      <c r="G35" s="37">
        <f t="shared" si="1"/>
        <v>583.89120000000003</v>
      </c>
      <c r="H35" s="36">
        <v>180.18201599999998</v>
      </c>
      <c r="I35" s="37">
        <f t="shared" si="2"/>
        <v>720.7280639999999</v>
      </c>
      <c r="J35" s="311">
        <f t="shared" si="3"/>
        <v>162.17607199999998</v>
      </c>
      <c r="K35" s="286">
        <f t="shared" si="4"/>
        <v>648.70428799999991</v>
      </c>
    </row>
    <row r="36" spans="1:11" ht="15.75" thickBot="1" x14ac:dyDescent="0.3">
      <c r="A36" s="18">
        <v>835</v>
      </c>
      <c r="B36" s="75" t="s">
        <v>24</v>
      </c>
      <c r="C36" s="43">
        <v>1</v>
      </c>
      <c r="D36" s="482">
        <v>204.98609999999999</v>
      </c>
      <c r="E36" s="309">
        <f t="shared" si="0"/>
        <v>204.98609999999999</v>
      </c>
      <c r="F36" s="482">
        <v>202.1112</v>
      </c>
      <c r="G36" s="37">
        <f t="shared" si="1"/>
        <v>202.1112</v>
      </c>
      <c r="H36" s="36">
        <v>217.989632</v>
      </c>
      <c r="I36" s="37">
        <f t="shared" si="2"/>
        <v>217.989632</v>
      </c>
      <c r="J36" s="311">
        <f t="shared" si="3"/>
        <v>208.36231066666667</v>
      </c>
      <c r="K36" s="286">
        <f t="shared" si="4"/>
        <v>208.36231066666667</v>
      </c>
    </row>
    <row r="37" spans="1:11" ht="15.75" thickBot="1" x14ac:dyDescent="0.3">
      <c r="A37" s="18">
        <v>836</v>
      </c>
      <c r="B37" s="85" t="s">
        <v>44</v>
      </c>
      <c r="C37" s="124">
        <v>2</v>
      </c>
      <c r="D37" s="482">
        <v>397.12199999999996</v>
      </c>
      <c r="E37" s="309">
        <f t="shared" si="0"/>
        <v>794.24399999999991</v>
      </c>
      <c r="F37" s="482">
        <v>373.64760000000001</v>
      </c>
      <c r="G37" s="37">
        <f t="shared" si="1"/>
        <v>747.29520000000002</v>
      </c>
      <c r="H37" s="36">
        <v>435.50259200000005</v>
      </c>
      <c r="I37" s="37">
        <f t="shared" si="2"/>
        <v>871.0051840000001</v>
      </c>
      <c r="J37" s="311">
        <f t="shared" si="3"/>
        <v>402.09073066666662</v>
      </c>
      <c r="K37" s="286">
        <f t="shared" si="4"/>
        <v>804.18146133333323</v>
      </c>
    </row>
    <row r="38" spans="1:11" ht="15.75" thickBot="1" x14ac:dyDescent="0.3">
      <c r="A38" s="18">
        <v>837</v>
      </c>
      <c r="B38" s="77" t="s">
        <v>226</v>
      </c>
      <c r="C38" s="44">
        <v>2</v>
      </c>
      <c r="D38" s="482">
        <v>382.23899999999992</v>
      </c>
      <c r="E38" s="309">
        <f t="shared" si="0"/>
        <v>764.47799999999984</v>
      </c>
      <c r="F38" s="482">
        <v>340.05959999999999</v>
      </c>
      <c r="G38" s="37">
        <f t="shared" si="1"/>
        <v>680.11919999999998</v>
      </c>
      <c r="H38" s="36">
        <v>392.52684800000003</v>
      </c>
      <c r="I38" s="37">
        <f t="shared" si="2"/>
        <v>785.05369600000006</v>
      </c>
      <c r="J38" s="311">
        <f t="shared" si="3"/>
        <v>371.60848266666659</v>
      </c>
      <c r="K38" s="286">
        <f t="shared" si="4"/>
        <v>743.21696533333318</v>
      </c>
    </row>
    <row r="39" spans="1:11" ht="15.75" thickBot="1" x14ac:dyDescent="0.3">
      <c r="A39" s="18">
        <v>838</v>
      </c>
      <c r="B39" s="66" t="s">
        <v>104</v>
      </c>
      <c r="C39" s="124">
        <v>1</v>
      </c>
      <c r="D39" s="482">
        <v>362.32240000000002</v>
      </c>
      <c r="E39" s="309">
        <f t="shared" si="0"/>
        <v>362.32240000000002</v>
      </c>
      <c r="F39" s="482">
        <v>308.53440000000001</v>
      </c>
      <c r="G39" s="37">
        <f t="shared" si="1"/>
        <v>308.53440000000001</v>
      </c>
      <c r="H39" s="36">
        <v>400.95641599999999</v>
      </c>
      <c r="I39" s="37">
        <f t="shared" si="2"/>
        <v>400.95641599999999</v>
      </c>
      <c r="J39" s="311">
        <f t="shared" si="3"/>
        <v>357.271072</v>
      </c>
      <c r="K39" s="286">
        <f t="shared" si="4"/>
        <v>357.271072</v>
      </c>
    </row>
    <row r="40" spans="1:11" ht="15.75" thickBot="1" x14ac:dyDescent="0.3">
      <c r="A40" s="18">
        <v>839</v>
      </c>
      <c r="B40" s="66" t="s">
        <v>229</v>
      </c>
      <c r="C40" s="44">
        <v>4</v>
      </c>
      <c r="D40" s="482">
        <v>135.70150000000001</v>
      </c>
      <c r="E40" s="309">
        <f t="shared" si="0"/>
        <v>542.80600000000004</v>
      </c>
      <c r="F40" s="482">
        <v>125.76600000000001</v>
      </c>
      <c r="G40" s="37">
        <f t="shared" si="1"/>
        <v>503.06400000000002</v>
      </c>
      <c r="H40" s="36">
        <v>161.366016</v>
      </c>
      <c r="I40" s="37">
        <f t="shared" si="2"/>
        <v>645.46406400000001</v>
      </c>
      <c r="J40" s="311">
        <f t="shared" si="3"/>
        <v>140.94450533333335</v>
      </c>
      <c r="K40" s="286">
        <f t="shared" si="4"/>
        <v>563.77802133333341</v>
      </c>
    </row>
    <row r="41" spans="1:11" ht="15.75" thickBot="1" x14ac:dyDescent="0.3">
      <c r="A41" s="18">
        <v>840</v>
      </c>
      <c r="B41" s="66" t="s">
        <v>10</v>
      </c>
      <c r="C41" s="43">
        <v>2</v>
      </c>
      <c r="D41" s="482">
        <v>149.3261</v>
      </c>
      <c r="E41" s="309">
        <f t="shared" si="0"/>
        <v>298.65219999999999</v>
      </c>
      <c r="F41" s="482">
        <v>181.94759999999999</v>
      </c>
      <c r="G41" s="37">
        <f t="shared" si="1"/>
        <v>363.89519999999999</v>
      </c>
      <c r="H41" s="36">
        <v>171.40121599999998</v>
      </c>
      <c r="I41" s="37">
        <f t="shared" si="2"/>
        <v>342.80243199999995</v>
      </c>
      <c r="J41" s="311">
        <f t="shared" si="3"/>
        <v>167.55830533333332</v>
      </c>
      <c r="K41" s="286">
        <f t="shared" si="4"/>
        <v>335.11661066666665</v>
      </c>
    </row>
    <row r="42" spans="1:11" ht="15.75" thickBot="1" x14ac:dyDescent="0.3">
      <c r="A42" s="18">
        <v>841</v>
      </c>
      <c r="B42" s="66" t="s">
        <v>22</v>
      </c>
      <c r="C42" s="43">
        <v>12</v>
      </c>
      <c r="D42" s="482">
        <v>40.111499999999992</v>
      </c>
      <c r="E42" s="309">
        <f t="shared" si="0"/>
        <v>481.33799999999991</v>
      </c>
      <c r="F42" s="482">
        <v>33.9876</v>
      </c>
      <c r="G42" s="37">
        <f t="shared" si="1"/>
        <v>407.85120000000001</v>
      </c>
      <c r="H42" s="36">
        <v>44.706816000000003</v>
      </c>
      <c r="I42" s="37">
        <f t="shared" si="2"/>
        <v>536.48179200000004</v>
      </c>
      <c r="J42" s="311">
        <f t="shared" si="3"/>
        <v>39.601971999999996</v>
      </c>
      <c r="K42" s="286">
        <f t="shared" si="4"/>
        <v>475.22366399999993</v>
      </c>
    </row>
    <row r="43" spans="1:11" ht="15.75" thickBot="1" x14ac:dyDescent="0.3">
      <c r="A43" s="18"/>
      <c r="B43" s="102" t="s">
        <v>61</v>
      </c>
      <c r="C43" s="43"/>
      <c r="D43" s="60"/>
      <c r="E43" s="305">
        <f>SUM(E5:E42)</f>
        <v>14861.716100000001</v>
      </c>
      <c r="F43" s="306">
        <f t="shared" ref="F43:I43" si="5">SUM(F5:F42)</f>
        <v>6502.9823999999999</v>
      </c>
      <c r="G43" s="305">
        <f t="shared" si="5"/>
        <v>13743.496800000001</v>
      </c>
      <c r="H43" s="306">
        <v>7634.2570751999992</v>
      </c>
      <c r="I43" s="305">
        <f t="shared" si="5"/>
        <v>16213.8299904</v>
      </c>
      <c r="J43" s="311">
        <f t="shared" si="3"/>
        <v>4712.4131583999997</v>
      </c>
      <c r="K43" s="286">
        <f t="shared" si="4"/>
        <v>14939.680963466666</v>
      </c>
    </row>
    <row r="44" spans="1:11" ht="15.75" thickBot="1" x14ac:dyDescent="0.3">
      <c r="A44" s="3">
        <v>842</v>
      </c>
      <c r="B44" s="103" t="s">
        <v>303</v>
      </c>
      <c r="C44" s="43" t="s">
        <v>6</v>
      </c>
      <c r="D44" s="60">
        <v>30</v>
      </c>
      <c r="E44" s="305"/>
      <c r="F44" s="306">
        <v>30</v>
      </c>
      <c r="G44" s="37"/>
      <c r="H44" s="36">
        <v>30</v>
      </c>
      <c r="I44" s="37"/>
      <c r="J44" s="311">
        <f t="shared" si="3"/>
        <v>30</v>
      </c>
      <c r="K44" s="286">
        <f t="shared" si="4"/>
        <v>0</v>
      </c>
    </row>
    <row r="45" spans="1:11" ht="15.75" thickBot="1" x14ac:dyDescent="0.3">
      <c r="A45" s="3"/>
      <c r="B45" s="103" t="s">
        <v>302</v>
      </c>
      <c r="C45" s="43" t="s">
        <v>301</v>
      </c>
      <c r="D45" s="60">
        <v>82.5</v>
      </c>
      <c r="E45" s="305">
        <f>E44</f>
        <v>0</v>
      </c>
      <c r="F45" s="306">
        <f>80*1.08</f>
        <v>86.4</v>
      </c>
      <c r="G45" s="37"/>
      <c r="H45" s="36">
        <v>78.400000000000006</v>
      </c>
      <c r="I45" s="37"/>
      <c r="J45" s="311">
        <f t="shared" si="3"/>
        <v>82.433333333333337</v>
      </c>
      <c r="K45" s="286">
        <f t="shared" si="4"/>
        <v>0</v>
      </c>
    </row>
    <row r="46" spans="1:11" ht="15.75" thickBot="1" x14ac:dyDescent="0.3">
      <c r="A46" s="3"/>
      <c r="B46" s="103" t="s">
        <v>304</v>
      </c>
      <c r="C46" s="105" t="s">
        <v>8</v>
      </c>
      <c r="D46" s="60"/>
      <c r="E46" s="305">
        <f>D44*D45</f>
        <v>2475</v>
      </c>
      <c r="F46" s="306">
        <f t="shared" ref="F46" si="6">E44*E45</f>
        <v>0</v>
      </c>
      <c r="G46" s="56">
        <f>F44*F45</f>
        <v>2592</v>
      </c>
      <c r="H46" s="60"/>
      <c r="I46" s="56">
        <f>H44*H45</f>
        <v>2352</v>
      </c>
      <c r="J46" s="311" t="s">
        <v>317</v>
      </c>
      <c r="K46" s="286">
        <f>(E46+G46+I46)/3</f>
        <v>2473</v>
      </c>
    </row>
    <row r="47" spans="1:11" ht="15.75" thickBot="1" x14ac:dyDescent="0.3">
      <c r="A47" s="1"/>
      <c r="B47" s="103" t="s">
        <v>305</v>
      </c>
      <c r="C47" s="105"/>
      <c r="D47" s="60"/>
      <c r="E47" s="305">
        <f>E43+E46</f>
        <v>17336.716100000001</v>
      </c>
      <c r="F47" s="306"/>
      <c r="G47" s="56">
        <f t="shared" ref="G47:I47" si="7">G43+G46</f>
        <v>16335.496800000001</v>
      </c>
      <c r="H47" s="60"/>
      <c r="I47" s="56">
        <f t="shared" si="7"/>
        <v>18565.829990400001</v>
      </c>
      <c r="J47" s="311" t="s">
        <v>317</v>
      </c>
      <c r="K47" s="286">
        <f>(E47+G47+I47)/3</f>
        <v>17412.680963466668</v>
      </c>
    </row>
    <row r="48" spans="1:11" ht="15.75" thickBot="1" x14ac:dyDescent="0.3">
      <c r="B48" s="103"/>
      <c r="C48" s="117"/>
      <c r="D48" s="310"/>
      <c r="E48" s="305"/>
      <c r="F48" s="306"/>
      <c r="G48" s="37"/>
      <c r="H48" s="36"/>
      <c r="I48" s="37"/>
      <c r="J48" s="311"/>
      <c r="K48" s="286"/>
    </row>
    <row r="49" spans="1:11" ht="39.75" thickBot="1" x14ac:dyDescent="0.3">
      <c r="A49" s="11" t="s">
        <v>6</v>
      </c>
      <c r="B49" s="129" t="s">
        <v>69</v>
      </c>
      <c r="C49" s="31"/>
      <c r="D49" s="306" t="s">
        <v>72</v>
      </c>
      <c r="E49" s="305" t="s">
        <v>70</v>
      </c>
      <c r="F49" s="306" t="s">
        <v>72</v>
      </c>
      <c r="G49" s="305" t="s">
        <v>70</v>
      </c>
      <c r="H49" s="306" t="s">
        <v>72</v>
      </c>
      <c r="I49" s="305" t="s">
        <v>70</v>
      </c>
      <c r="J49" s="473" t="s">
        <v>296</v>
      </c>
      <c r="K49" s="474" t="s">
        <v>297</v>
      </c>
    </row>
    <row r="50" spans="1:11" ht="15.75" thickBot="1" x14ac:dyDescent="0.3">
      <c r="A50" s="1">
        <v>1</v>
      </c>
      <c r="D50" s="41">
        <f>E47</f>
        <v>17336.716100000001</v>
      </c>
      <c r="E50" s="352">
        <f>A50*D50</f>
        <v>17336.716100000001</v>
      </c>
      <c r="F50" s="398">
        <f>G47</f>
        <v>16335.496800000001</v>
      </c>
      <c r="G50" s="42">
        <f>A50*F50</f>
        <v>16335.496800000001</v>
      </c>
      <c r="H50" s="41">
        <f>I47</f>
        <v>18565.829990400001</v>
      </c>
      <c r="I50" s="42">
        <f>A50*H50</f>
        <v>18565.829990400001</v>
      </c>
      <c r="J50" s="312">
        <f>(D50+F50+H50)/3</f>
        <v>17412.680963466668</v>
      </c>
      <c r="K50" s="313">
        <f>(E50+G50+I50)/3</f>
        <v>17412.680963466668</v>
      </c>
    </row>
  </sheetData>
  <sortState ref="B5:B44">
    <sortCondition ref="B44"/>
  </sortState>
  <mergeCells count="1">
    <mergeCell ref="J3:K3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9" zoomScaleNormal="100" workbookViewId="0">
      <selection activeCell="N35" sqref="N35"/>
    </sheetView>
  </sheetViews>
  <sheetFormatPr defaultRowHeight="15" x14ac:dyDescent="0.25"/>
  <cols>
    <col min="1" max="1" width="7" customWidth="1"/>
    <col min="2" max="2" width="36.140625" customWidth="1"/>
    <col min="3" max="3" width="6.140625" customWidth="1"/>
    <col min="4" max="4" width="10.140625" style="33" customWidth="1"/>
    <col min="5" max="5" width="10" style="297" customWidth="1"/>
    <col min="6" max="6" width="10.28515625" style="297" customWidth="1"/>
    <col min="7" max="9" width="10.140625" style="33" customWidth="1"/>
    <col min="10" max="10" width="11" style="33" customWidth="1"/>
    <col min="11" max="11" width="10.28515625" style="33" customWidth="1"/>
  </cols>
  <sheetData>
    <row r="1" spans="1:11" ht="15.75" thickBot="1" x14ac:dyDescent="0.3">
      <c r="A1" s="123"/>
      <c r="B1" s="123"/>
      <c r="C1" s="123"/>
      <c r="D1" s="242"/>
      <c r="E1" s="242"/>
      <c r="F1" s="242"/>
    </row>
    <row r="2" spans="1:11" ht="15.75" thickBot="1" x14ac:dyDescent="0.3">
      <c r="A2" s="121" t="s">
        <v>167</v>
      </c>
      <c r="B2" s="125"/>
      <c r="C2" s="125"/>
      <c r="D2" s="340"/>
      <c r="E2" s="340"/>
      <c r="F2" s="318"/>
    </row>
    <row r="3" spans="1:11" s="47" customFormat="1" ht="16.5" thickTop="1" thickBot="1" x14ac:dyDescent="0.3">
      <c r="A3" s="50" t="s">
        <v>5</v>
      </c>
      <c r="B3" s="123"/>
      <c r="C3" s="123"/>
      <c r="D3" s="53" t="s">
        <v>290</v>
      </c>
      <c r="E3" s="54"/>
      <c r="F3" s="114" t="s">
        <v>295</v>
      </c>
      <c r="G3" s="98"/>
      <c r="H3" s="34" t="s">
        <v>291</v>
      </c>
      <c r="I3" s="35"/>
      <c r="J3" s="674" t="s">
        <v>300</v>
      </c>
      <c r="K3" s="675"/>
    </row>
    <row r="4" spans="1:11" ht="15.75" thickBot="1" x14ac:dyDescent="0.3">
      <c r="A4" s="123"/>
      <c r="B4" s="123"/>
      <c r="C4" s="123"/>
      <c r="D4" s="342"/>
      <c r="E4" s="342"/>
      <c r="F4" s="342"/>
      <c r="J4" s="311"/>
      <c r="K4" s="286"/>
    </row>
    <row r="5" spans="1:11" ht="39.75" thickTop="1" thickBot="1" x14ac:dyDescent="0.3">
      <c r="A5" s="4" t="s">
        <v>66</v>
      </c>
      <c r="B5" s="48" t="s">
        <v>7</v>
      </c>
      <c r="C5" s="6" t="s">
        <v>6</v>
      </c>
      <c r="D5" s="314" t="s">
        <v>67</v>
      </c>
      <c r="E5" s="343" t="s">
        <v>68</v>
      </c>
      <c r="F5" s="314" t="s">
        <v>67</v>
      </c>
      <c r="G5" s="315" t="s">
        <v>68</v>
      </c>
      <c r="H5" s="93" t="s">
        <v>67</v>
      </c>
      <c r="I5" s="39" t="s">
        <v>68</v>
      </c>
      <c r="J5" s="257" t="s">
        <v>298</v>
      </c>
      <c r="K5" s="258" t="s">
        <v>299</v>
      </c>
    </row>
    <row r="6" spans="1:11" ht="15.75" thickBot="1" x14ac:dyDescent="0.3">
      <c r="A6" s="2">
        <v>843</v>
      </c>
      <c r="B6" s="103" t="s">
        <v>34</v>
      </c>
      <c r="C6" s="43">
        <v>2</v>
      </c>
      <c r="D6" s="60">
        <v>456.5</v>
      </c>
      <c r="E6" s="56">
        <f t="shared" ref="E6:E36" si="0">C6*D6</f>
        <v>913</v>
      </c>
      <c r="F6" s="60">
        <v>450.51119999999997</v>
      </c>
      <c r="G6" s="37">
        <f t="shared" ref="G6:G36" si="1">C6*F6</f>
        <v>901.02239999999995</v>
      </c>
      <c r="H6" s="36">
        <v>471.66559999999998</v>
      </c>
      <c r="I6" s="37">
        <f t="shared" ref="I6:I36" si="2">C6*H6</f>
        <v>943.33119999999997</v>
      </c>
      <c r="J6" s="311">
        <f t="shared" ref="J6:J41" si="3">(D6+F6+H6)/3</f>
        <v>459.5589333333333</v>
      </c>
      <c r="K6" s="286">
        <f t="shared" ref="K6:K41" si="4">(E6+G6+I6)/3</f>
        <v>919.1178666666666</v>
      </c>
    </row>
    <row r="7" spans="1:11" ht="15.75" thickBot="1" x14ac:dyDescent="0.3">
      <c r="A7" s="2">
        <v>844</v>
      </c>
      <c r="B7" s="103" t="s">
        <v>35</v>
      </c>
      <c r="C7" s="43">
        <v>2</v>
      </c>
      <c r="D7" s="60">
        <v>362.17500000000001</v>
      </c>
      <c r="E7" s="56">
        <f t="shared" si="0"/>
        <v>724.35</v>
      </c>
      <c r="F7" s="60">
        <v>363.9384</v>
      </c>
      <c r="G7" s="37">
        <f t="shared" si="1"/>
        <v>727.8768</v>
      </c>
      <c r="H7" s="36">
        <v>375.36799999999999</v>
      </c>
      <c r="I7" s="37">
        <f t="shared" si="2"/>
        <v>750.73599999999999</v>
      </c>
      <c r="J7" s="311">
        <f t="shared" si="3"/>
        <v>367.16046666666665</v>
      </c>
      <c r="K7" s="286">
        <f t="shared" si="4"/>
        <v>734.3209333333333</v>
      </c>
    </row>
    <row r="8" spans="1:11" ht="15.75" thickBot="1" x14ac:dyDescent="0.3">
      <c r="A8" s="2">
        <v>845</v>
      </c>
      <c r="B8" s="103" t="s">
        <v>33</v>
      </c>
      <c r="C8" s="43">
        <v>2</v>
      </c>
      <c r="D8" s="60">
        <v>137.03800000000001</v>
      </c>
      <c r="E8" s="56">
        <f t="shared" si="0"/>
        <v>274.07600000000002</v>
      </c>
      <c r="F8" s="60">
        <v>143.35920000000002</v>
      </c>
      <c r="G8" s="37">
        <f t="shared" si="1"/>
        <v>286.71840000000003</v>
      </c>
      <c r="H8" s="36">
        <v>133.8176</v>
      </c>
      <c r="I8" s="37">
        <f t="shared" si="2"/>
        <v>267.6352</v>
      </c>
      <c r="J8" s="311">
        <f t="shared" si="3"/>
        <v>138.07159999999999</v>
      </c>
      <c r="K8" s="286">
        <f t="shared" si="4"/>
        <v>276.14319999999998</v>
      </c>
    </row>
    <row r="9" spans="1:11" ht="15.75" thickBot="1" x14ac:dyDescent="0.3">
      <c r="A9" s="2">
        <v>846</v>
      </c>
      <c r="B9" s="101" t="s">
        <v>78</v>
      </c>
      <c r="C9" s="43">
        <v>2</v>
      </c>
      <c r="D9" s="60">
        <v>539.572</v>
      </c>
      <c r="E9" s="56">
        <f t="shared" si="0"/>
        <v>1079.144</v>
      </c>
      <c r="F9" s="60">
        <v>535.44240000000002</v>
      </c>
      <c r="G9" s="37">
        <f t="shared" si="1"/>
        <v>1070.8848</v>
      </c>
      <c r="H9" s="36">
        <v>565.76800000000003</v>
      </c>
      <c r="I9" s="37">
        <f t="shared" si="2"/>
        <v>1131.5360000000001</v>
      </c>
      <c r="J9" s="311">
        <f t="shared" si="3"/>
        <v>546.92746666666665</v>
      </c>
      <c r="K9" s="286">
        <f t="shared" si="4"/>
        <v>1093.8549333333333</v>
      </c>
    </row>
    <row r="10" spans="1:11" ht="15.75" thickBot="1" x14ac:dyDescent="0.3">
      <c r="A10" s="2">
        <v>847</v>
      </c>
      <c r="B10" s="103" t="s">
        <v>48</v>
      </c>
      <c r="C10" s="43">
        <v>1</v>
      </c>
      <c r="D10" s="60">
        <v>312.01499999999999</v>
      </c>
      <c r="E10" s="56">
        <f t="shared" si="0"/>
        <v>312.01499999999999</v>
      </c>
      <c r="F10" s="60">
        <v>308.7396</v>
      </c>
      <c r="G10" s="37">
        <f t="shared" si="1"/>
        <v>308.7396</v>
      </c>
      <c r="H10" s="36">
        <v>312.79359999999997</v>
      </c>
      <c r="I10" s="37">
        <f t="shared" si="2"/>
        <v>312.79359999999997</v>
      </c>
      <c r="J10" s="311">
        <f t="shared" si="3"/>
        <v>311.18273333333332</v>
      </c>
      <c r="K10" s="286">
        <f t="shared" si="4"/>
        <v>311.18273333333332</v>
      </c>
    </row>
    <row r="11" spans="1:11" ht="15.75" thickBot="1" x14ac:dyDescent="0.3">
      <c r="A11" s="2">
        <v>848</v>
      </c>
      <c r="B11" s="103" t="s">
        <v>59</v>
      </c>
      <c r="C11" s="43">
        <v>1</v>
      </c>
      <c r="D11" s="60">
        <v>327.95400000000001</v>
      </c>
      <c r="E11" s="56">
        <f t="shared" si="0"/>
        <v>327.95400000000001</v>
      </c>
      <c r="F11" s="60">
        <v>347.61959999999999</v>
      </c>
      <c r="G11" s="37">
        <f t="shared" si="1"/>
        <v>347.61959999999999</v>
      </c>
      <c r="H11" s="36">
        <v>350.76159999999999</v>
      </c>
      <c r="I11" s="37">
        <f t="shared" si="2"/>
        <v>350.76159999999999</v>
      </c>
      <c r="J11" s="311">
        <f t="shared" si="3"/>
        <v>342.11173333333335</v>
      </c>
      <c r="K11" s="286">
        <f t="shared" si="4"/>
        <v>342.11173333333335</v>
      </c>
    </row>
    <row r="12" spans="1:11" ht="15.75" thickBot="1" x14ac:dyDescent="0.3">
      <c r="A12" s="2">
        <v>849</v>
      </c>
      <c r="B12" s="103" t="s">
        <v>46</v>
      </c>
      <c r="C12" s="43">
        <v>6</v>
      </c>
      <c r="D12" s="60">
        <v>27.951000000000001</v>
      </c>
      <c r="E12" s="56">
        <f t="shared" si="0"/>
        <v>167.70600000000002</v>
      </c>
      <c r="F12" s="60">
        <v>25.001999999999999</v>
      </c>
      <c r="G12" s="37">
        <f t="shared" si="1"/>
        <v>150.012</v>
      </c>
      <c r="H12" s="36">
        <v>33.196800000000003</v>
      </c>
      <c r="I12" s="37">
        <f t="shared" si="2"/>
        <v>199.18080000000003</v>
      </c>
      <c r="J12" s="311">
        <f t="shared" si="3"/>
        <v>28.7166</v>
      </c>
      <c r="K12" s="286">
        <f t="shared" si="4"/>
        <v>172.29960000000003</v>
      </c>
    </row>
    <row r="13" spans="1:11" ht="15.75" thickBot="1" x14ac:dyDescent="0.3">
      <c r="A13" s="2">
        <v>850</v>
      </c>
      <c r="B13" s="101" t="s">
        <v>79</v>
      </c>
      <c r="C13" s="43">
        <v>2</v>
      </c>
      <c r="D13" s="60">
        <v>75.075000000000003</v>
      </c>
      <c r="E13" s="56">
        <f t="shared" si="0"/>
        <v>150.15</v>
      </c>
      <c r="F13" s="60">
        <v>74.671199999999999</v>
      </c>
      <c r="G13" s="37">
        <f t="shared" si="1"/>
        <v>149.3424</v>
      </c>
      <c r="H13" s="36">
        <v>69.619199999999992</v>
      </c>
      <c r="I13" s="37">
        <f t="shared" si="2"/>
        <v>139.23839999999998</v>
      </c>
      <c r="J13" s="311">
        <f t="shared" si="3"/>
        <v>73.121799999999993</v>
      </c>
      <c r="K13" s="286">
        <f t="shared" si="4"/>
        <v>146.24359999999999</v>
      </c>
    </row>
    <row r="14" spans="1:11" ht="15.75" thickBot="1" x14ac:dyDescent="0.3">
      <c r="A14" s="2">
        <v>851</v>
      </c>
      <c r="B14" s="101" t="s">
        <v>80</v>
      </c>
      <c r="C14" s="43">
        <v>4</v>
      </c>
      <c r="D14" s="60">
        <v>48.366999999999997</v>
      </c>
      <c r="E14" s="56">
        <f t="shared" si="0"/>
        <v>193.46799999999999</v>
      </c>
      <c r="F14" s="60">
        <v>46.299599999999998</v>
      </c>
      <c r="G14" s="37">
        <f t="shared" si="1"/>
        <v>185.19839999999999</v>
      </c>
      <c r="H14" s="36">
        <v>58.363199999999999</v>
      </c>
      <c r="I14" s="37">
        <f t="shared" si="2"/>
        <v>233.4528</v>
      </c>
      <c r="J14" s="311">
        <f t="shared" si="3"/>
        <v>51.009933333333329</v>
      </c>
      <c r="K14" s="286">
        <f t="shared" si="4"/>
        <v>204.03973333333332</v>
      </c>
    </row>
    <row r="15" spans="1:11" ht="15.75" thickBot="1" x14ac:dyDescent="0.3">
      <c r="A15" s="2">
        <v>852</v>
      </c>
      <c r="B15" s="103" t="s">
        <v>23</v>
      </c>
      <c r="C15" s="43">
        <v>1</v>
      </c>
      <c r="D15" s="60">
        <v>456.5</v>
      </c>
      <c r="E15" s="56">
        <f t="shared" si="0"/>
        <v>456.5</v>
      </c>
      <c r="F15" s="60">
        <v>459.73439999999999</v>
      </c>
      <c r="G15" s="37">
        <f t="shared" si="1"/>
        <v>459.73439999999999</v>
      </c>
      <c r="H15" s="36">
        <v>474.62239999999997</v>
      </c>
      <c r="I15" s="37">
        <f t="shared" si="2"/>
        <v>474.62239999999997</v>
      </c>
      <c r="J15" s="311">
        <f t="shared" si="3"/>
        <v>463.61893333333336</v>
      </c>
      <c r="K15" s="286">
        <f t="shared" si="4"/>
        <v>463.61893333333336</v>
      </c>
    </row>
    <row r="16" spans="1:11" ht="15.75" thickBot="1" x14ac:dyDescent="0.3">
      <c r="A16" s="2">
        <v>853</v>
      </c>
      <c r="B16" s="101" t="s">
        <v>81</v>
      </c>
      <c r="C16" s="43">
        <v>2</v>
      </c>
      <c r="D16" s="60">
        <v>148.10399999999998</v>
      </c>
      <c r="E16" s="56">
        <f t="shared" si="0"/>
        <v>296.20799999999997</v>
      </c>
      <c r="F16" s="60">
        <v>147.9384</v>
      </c>
      <c r="G16" s="37">
        <f t="shared" si="1"/>
        <v>295.8768</v>
      </c>
      <c r="H16" s="36">
        <v>160.84320000000002</v>
      </c>
      <c r="I16" s="37">
        <f t="shared" si="2"/>
        <v>321.68640000000005</v>
      </c>
      <c r="J16" s="311">
        <f t="shared" si="3"/>
        <v>152.29519999999999</v>
      </c>
      <c r="K16" s="286">
        <f t="shared" si="4"/>
        <v>304.59039999999999</v>
      </c>
    </row>
    <row r="17" spans="1:11" ht="15.75" thickBot="1" x14ac:dyDescent="0.3">
      <c r="A17" s="2">
        <v>854</v>
      </c>
      <c r="B17" s="103" t="s">
        <v>26</v>
      </c>
      <c r="C17" s="43">
        <v>2</v>
      </c>
      <c r="D17" s="60">
        <v>43.570999999999998</v>
      </c>
      <c r="E17" s="56">
        <f t="shared" si="0"/>
        <v>87.141999999999996</v>
      </c>
      <c r="F17" s="60">
        <v>49.841999999999999</v>
      </c>
      <c r="G17" s="37">
        <f t="shared" si="1"/>
        <v>99.683999999999997</v>
      </c>
      <c r="H17" s="36">
        <v>52.550400000000003</v>
      </c>
      <c r="I17" s="37">
        <f t="shared" si="2"/>
        <v>105.10080000000001</v>
      </c>
      <c r="J17" s="311">
        <f t="shared" si="3"/>
        <v>48.654466666666671</v>
      </c>
      <c r="K17" s="286">
        <f t="shared" si="4"/>
        <v>97.308933333333343</v>
      </c>
    </row>
    <row r="18" spans="1:11" ht="15.75" thickBot="1" x14ac:dyDescent="0.3">
      <c r="A18" s="2">
        <v>855</v>
      </c>
      <c r="B18" s="103" t="s">
        <v>30</v>
      </c>
      <c r="C18" s="43">
        <v>4</v>
      </c>
      <c r="D18" s="60">
        <v>142.637</v>
      </c>
      <c r="E18" s="56">
        <f t="shared" si="0"/>
        <v>570.548</v>
      </c>
      <c r="F18" s="60">
        <v>149.54759999999999</v>
      </c>
      <c r="G18" s="37">
        <f t="shared" si="1"/>
        <v>598.19039999999995</v>
      </c>
      <c r="H18" s="36">
        <v>163.39679999999998</v>
      </c>
      <c r="I18" s="37">
        <f t="shared" si="2"/>
        <v>653.58719999999994</v>
      </c>
      <c r="J18" s="311">
        <f t="shared" si="3"/>
        <v>151.86046666666667</v>
      </c>
      <c r="K18" s="286">
        <f t="shared" si="4"/>
        <v>607.44186666666667</v>
      </c>
    </row>
    <row r="19" spans="1:11" ht="15.75" thickBot="1" x14ac:dyDescent="0.3">
      <c r="A19" s="2">
        <v>856</v>
      </c>
      <c r="B19" s="103" t="s">
        <v>73</v>
      </c>
      <c r="C19" s="43">
        <v>3</v>
      </c>
      <c r="D19" s="60">
        <v>53.515000000000001</v>
      </c>
      <c r="E19" s="56">
        <f t="shared" si="0"/>
        <v>160.54500000000002</v>
      </c>
      <c r="F19" s="60">
        <v>53.8596</v>
      </c>
      <c r="G19" s="37">
        <f t="shared" si="1"/>
        <v>161.5788</v>
      </c>
      <c r="H19" s="36">
        <v>55.227200000000003</v>
      </c>
      <c r="I19" s="37">
        <f t="shared" si="2"/>
        <v>165.6816</v>
      </c>
      <c r="J19" s="311">
        <f t="shared" si="3"/>
        <v>54.200600000000001</v>
      </c>
      <c r="K19" s="286">
        <f t="shared" si="4"/>
        <v>162.6018</v>
      </c>
    </row>
    <row r="20" spans="1:11" ht="15.75" thickBot="1" x14ac:dyDescent="0.3">
      <c r="A20" s="2">
        <v>857</v>
      </c>
      <c r="B20" s="103" t="s">
        <v>74</v>
      </c>
      <c r="C20" s="43">
        <v>3</v>
      </c>
      <c r="D20" s="60">
        <v>37.036999999999999</v>
      </c>
      <c r="E20" s="56">
        <f t="shared" si="0"/>
        <v>111.11099999999999</v>
      </c>
      <c r="F20" s="60">
        <v>42.2712</v>
      </c>
      <c r="G20" s="37">
        <f t="shared" si="1"/>
        <v>126.81360000000001</v>
      </c>
      <c r="H20" s="36">
        <v>39.401600000000002</v>
      </c>
      <c r="I20" s="37">
        <f t="shared" si="2"/>
        <v>118.20480000000001</v>
      </c>
      <c r="J20" s="311">
        <f t="shared" si="3"/>
        <v>39.569933333333331</v>
      </c>
      <c r="K20" s="286">
        <f t="shared" si="4"/>
        <v>118.70980000000002</v>
      </c>
    </row>
    <row r="21" spans="1:11" ht="15.75" thickBot="1" x14ac:dyDescent="0.3">
      <c r="A21" s="2">
        <v>858</v>
      </c>
      <c r="B21" s="103" t="s">
        <v>112</v>
      </c>
      <c r="C21" s="43">
        <v>4</v>
      </c>
      <c r="D21" s="60">
        <v>31.294999999999998</v>
      </c>
      <c r="E21" s="56">
        <f t="shared" si="0"/>
        <v>125.17999999999999</v>
      </c>
      <c r="F21" s="60">
        <v>41.979599999999998</v>
      </c>
      <c r="G21" s="37">
        <f t="shared" si="1"/>
        <v>167.91839999999999</v>
      </c>
      <c r="H21" s="36">
        <v>32.670400000000001</v>
      </c>
      <c r="I21" s="37">
        <f t="shared" si="2"/>
        <v>130.6816</v>
      </c>
      <c r="J21" s="311">
        <f t="shared" si="3"/>
        <v>35.314999999999998</v>
      </c>
      <c r="K21" s="286">
        <f t="shared" si="4"/>
        <v>141.26</v>
      </c>
    </row>
    <row r="22" spans="1:11" ht="15.75" thickBot="1" x14ac:dyDescent="0.3">
      <c r="A22" s="2">
        <v>859</v>
      </c>
      <c r="B22" s="103" t="s">
        <v>54</v>
      </c>
      <c r="C22" s="43">
        <v>3</v>
      </c>
      <c r="D22" s="60">
        <v>28.435000000000002</v>
      </c>
      <c r="E22" s="56">
        <f t="shared" si="0"/>
        <v>85.305000000000007</v>
      </c>
      <c r="F22" s="60">
        <v>42.314399999999999</v>
      </c>
      <c r="G22" s="37">
        <f t="shared" si="1"/>
        <v>126.94319999999999</v>
      </c>
      <c r="H22" s="36">
        <v>30.8</v>
      </c>
      <c r="I22" s="37">
        <f t="shared" si="2"/>
        <v>92.4</v>
      </c>
      <c r="J22" s="311">
        <f t="shared" si="3"/>
        <v>33.849800000000002</v>
      </c>
      <c r="K22" s="286">
        <f t="shared" si="4"/>
        <v>101.54939999999999</v>
      </c>
    </row>
    <row r="23" spans="1:11" ht="15.75" thickBot="1" x14ac:dyDescent="0.3">
      <c r="A23" s="2">
        <v>860</v>
      </c>
      <c r="B23" s="103" t="s">
        <v>32</v>
      </c>
      <c r="C23" s="43">
        <v>2</v>
      </c>
      <c r="D23" s="60">
        <v>172.94200000000001</v>
      </c>
      <c r="E23" s="56">
        <f t="shared" si="0"/>
        <v>345.88400000000001</v>
      </c>
      <c r="F23" s="60">
        <v>178.3836</v>
      </c>
      <c r="G23" s="37">
        <f t="shared" si="1"/>
        <v>356.7672</v>
      </c>
      <c r="H23" s="36">
        <v>189.49279999999999</v>
      </c>
      <c r="I23" s="37">
        <f t="shared" si="2"/>
        <v>378.98559999999998</v>
      </c>
      <c r="J23" s="311">
        <f t="shared" si="3"/>
        <v>180.27279999999999</v>
      </c>
      <c r="K23" s="286">
        <f t="shared" si="4"/>
        <v>360.54559999999998</v>
      </c>
    </row>
    <row r="24" spans="1:11" ht="15.75" thickBot="1" x14ac:dyDescent="0.3">
      <c r="A24" s="2">
        <v>861</v>
      </c>
      <c r="B24" s="101" t="s">
        <v>91</v>
      </c>
      <c r="C24" s="43">
        <v>2</v>
      </c>
      <c r="D24" s="60">
        <v>208.02100000000002</v>
      </c>
      <c r="E24" s="56">
        <f t="shared" si="0"/>
        <v>416.04200000000003</v>
      </c>
      <c r="F24" s="60">
        <v>202.12200000000001</v>
      </c>
      <c r="G24" s="37">
        <f t="shared" si="1"/>
        <v>404.24400000000003</v>
      </c>
      <c r="H24" s="36">
        <v>220.4272</v>
      </c>
      <c r="I24" s="37">
        <f t="shared" si="2"/>
        <v>440.8544</v>
      </c>
      <c r="J24" s="311">
        <f t="shared" si="3"/>
        <v>210.19006666666667</v>
      </c>
      <c r="K24" s="286">
        <f t="shared" si="4"/>
        <v>420.38013333333333</v>
      </c>
    </row>
    <row r="25" spans="1:11" ht="15.75" thickBot="1" x14ac:dyDescent="0.3">
      <c r="A25" s="2">
        <v>862</v>
      </c>
      <c r="B25" s="103" t="s">
        <v>17</v>
      </c>
      <c r="C25" s="43">
        <v>1</v>
      </c>
      <c r="D25" s="60">
        <v>749.67200000000003</v>
      </c>
      <c r="E25" s="56">
        <f t="shared" si="0"/>
        <v>749.67200000000003</v>
      </c>
      <c r="F25" s="60">
        <v>754.42319999999995</v>
      </c>
      <c r="G25" s="37">
        <f t="shared" si="1"/>
        <v>754.42319999999995</v>
      </c>
      <c r="H25" s="36">
        <v>778.60159999999996</v>
      </c>
      <c r="I25" s="37">
        <f t="shared" si="2"/>
        <v>778.60159999999996</v>
      </c>
      <c r="J25" s="311">
        <f t="shared" si="3"/>
        <v>760.89893333333328</v>
      </c>
      <c r="K25" s="286">
        <f t="shared" si="4"/>
        <v>760.89893333333328</v>
      </c>
    </row>
    <row r="26" spans="1:11" ht="15.75" thickBot="1" x14ac:dyDescent="0.3">
      <c r="A26" s="2">
        <v>863</v>
      </c>
      <c r="B26" s="75" t="s">
        <v>102</v>
      </c>
      <c r="C26" s="124">
        <v>4</v>
      </c>
      <c r="D26" s="60">
        <v>48.839999999999996</v>
      </c>
      <c r="E26" s="56">
        <f t="shared" si="0"/>
        <v>195.35999999999999</v>
      </c>
      <c r="F26" s="60">
        <v>46.061999999999998</v>
      </c>
      <c r="G26" s="37">
        <f t="shared" si="1"/>
        <v>184.24799999999999</v>
      </c>
      <c r="H26" s="36">
        <v>50.982400000000005</v>
      </c>
      <c r="I26" s="37">
        <f t="shared" si="2"/>
        <v>203.92960000000002</v>
      </c>
      <c r="J26" s="311">
        <f t="shared" si="3"/>
        <v>48.628133333333331</v>
      </c>
      <c r="K26" s="286">
        <f t="shared" si="4"/>
        <v>194.51253333333332</v>
      </c>
    </row>
    <row r="27" spans="1:11" ht="15.75" thickBot="1" x14ac:dyDescent="0.3">
      <c r="A27" s="2">
        <v>864</v>
      </c>
      <c r="B27" s="76" t="s">
        <v>31</v>
      </c>
      <c r="C27" s="44">
        <v>4</v>
      </c>
      <c r="D27" s="60">
        <v>53.372</v>
      </c>
      <c r="E27" s="56">
        <f t="shared" si="0"/>
        <v>213.488</v>
      </c>
      <c r="F27" s="60">
        <v>50.9544</v>
      </c>
      <c r="G27" s="37">
        <f t="shared" si="1"/>
        <v>203.8176</v>
      </c>
      <c r="H27" s="36">
        <v>58.363199999999999</v>
      </c>
      <c r="I27" s="37">
        <f t="shared" si="2"/>
        <v>233.4528</v>
      </c>
      <c r="J27" s="311">
        <f t="shared" si="3"/>
        <v>54.229866666666673</v>
      </c>
      <c r="K27" s="286">
        <f t="shared" si="4"/>
        <v>216.91946666666669</v>
      </c>
    </row>
    <row r="28" spans="1:11" ht="15.75" thickBot="1" x14ac:dyDescent="0.3">
      <c r="A28" s="2">
        <v>865</v>
      </c>
      <c r="B28" s="77" t="s">
        <v>58</v>
      </c>
      <c r="C28" s="124">
        <v>4</v>
      </c>
      <c r="D28" s="60">
        <v>10.615</v>
      </c>
      <c r="E28" s="56">
        <f t="shared" si="0"/>
        <v>42.46</v>
      </c>
      <c r="F28" s="60">
        <v>10.659599999999999</v>
      </c>
      <c r="G28" s="37">
        <f t="shared" si="1"/>
        <v>42.638399999999997</v>
      </c>
      <c r="H28" s="36">
        <v>9.52</v>
      </c>
      <c r="I28" s="37">
        <f t="shared" si="2"/>
        <v>38.08</v>
      </c>
      <c r="J28" s="311">
        <f t="shared" si="3"/>
        <v>10.264866666666666</v>
      </c>
      <c r="K28" s="286">
        <f t="shared" si="4"/>
        <v>41.059466666666665</v>
      </c>
    </row>
    <row r="29" spans="1:11" ht="15.75" thickBot="1" x14ac:dyDescent="0.3">
      <c r="A29" s="2">
        <v>866</v>
      </c>
      <c r="B29" s="103" t="s">
        <v>20</v>
      </c>
      <c r="C29" s="44">
        <v>2</v>
      </c>
      <c r="D29" s="60">
        <v>208.065</v>
      </c>
      <c r="E29" s="56">
        <f t="shared" si="0"/>
        <v>416.13</v>
      </c>
      <c r="F29" s="60">
        <v>193.17959999999999</v>
      </c>
      <c r="G29" s="37">
        <f t="shared" si="1"/>
        <v>386.35919999999999</v>
      </c>
      <c r="H29" s="36">
        <v>197.32160000000002</v>
      </c>
      <c r="I29" s="37">
        <f t="shared" si="2"/>
        <v>394.64320000000004</v>
      </c>
      <c r="J29" s="311">
        <f t="shared" si="3"/>
        <v>199.52206666666666</v>
      </c>
      <c r="K29" s="286">
        <f t="shared" si="4"/>
        <v>399.04413333333332</v>
      </c>
    </row>
    <row r="30" spans="1:11" ht="15.75" thickBot="1" x14ac:dyDescent="0.3">
      <c r="A30" s="2">
        <v>867</v>
      </c>
      <c r="B30" s="103" t="s">
        <v>9</v>
      </c>
      <c r="C30" s="43">
        <v>4</v>
      </c>
      <c r="D30" s="60">
        <v>168.48699999999999</v>
      </c>
      <c r="E30" s="56">
        <f t="shared" si="0"/>
        <v>673.94799999999998</v>
      </c>
      <c r="F30" s="60">
        <v>169.5384</v>
      </c>
      <c r="G30" s="37">
        <f t="shared" si="1"/>
        <v>678.15359999999998</v>
      </c>
      <c r="H30" s="36">
        <v>181.26080000000002</v>
      </c>
      <c r="I30" s="37">
        <f t="shared" si="2"/>
        <v>725.04320000000007</v>
      </c>
      <c r="J30" s="311">
        <f t="shared" si="3"/>
        <v>173.09540000000001</v>
      </c>
      <c r="K30" s="286">
        <f t="shared" si="4"/>
        <v>692.38160000000005</v>
      </c>
    </row>
    <row r="31" spans="1:11" ht="15.75" thickBot="1" x14ac:dyDescent="0.3">
      <c r="A31" s="2">
        <v>868</v>
      </c>
      <c r="B31" s="103" t="s">
        <v>55</v>
      </c>
      <c r="C31" s="43">
        <v>1</v>
      </c>
      <c r="D31" s="60">
        <v>873.03370000000007</v>
      </c>
      <c r="E31" s="56">
        <f t="shared" si="0"/>
        <v>873.03370000000007</v>
      </c>
      <c r="F31" s="60">
        <v>846.88199999999995</v>
      </c>
      <c r="G31" s="37">
        <f t="shared" si="1"/>
        <v>846.88199999999995</v>
      </c>
      <c r="H31" s="36">
        <v>913.88639999999998</v>
      </c>
      <c r="I31" s="37">
        <f t="shared" si="2"/>
        <v>913.88639999999998</v>
      </c>
      <c r="J31" s="311">
        <f t="shared" si="3"/>
        <v>877.93403333333333</v>
      </c>
      <c r="K31" s="286">
        <f t="shared" si="4"/>
        <v>877.93403333333333</v>
      </c>
    </row>
    <row r="32" spans="1:11" ht="15.75" thickBot="1" x14ac:dyDescent="0.3">
      <c r="A32" s="2">
        <v>869</v>
      </c>
      <c r="B32" s="103" t="s">
        <v>13</v>
      </c>
      <c r="C32" s="43">
        <v>2</v>
      </c>
      <c r="D32" s="60">
        <v>147.24600000000001</v>
      </c>
      <c r="E32" s="56">
        <f t="shared" si="0"/>
        <v>294.49200000000002</v>
      </c>
      <c r="F32" s="60">
        <v>149.83920000000001</v>
      </c>
      <c r="G32" s="37">
        <f t="shared" si="1"/>
        <v>299.67840000000001</v>
      </c>
      <c r="H32" s="36">
        <v>159.65600000000001</v>
      </c>
      <c r="I32" s="37">
        <f t="shared" si="2"/>
        <v>319.31200000000001</v>
      </c>
      <c r="J32" s="311">
        <f t="shared" si="3"/>
        <v>152.24706666666665</v>
      </c>
      <c r="K32" s="286">
        <f t="shared" si="4"/>
        <v>304.49413333333331</v>
      </c>
    </row>
    <row r="33" spans="1:11" ht="15.75" thickBot="1" x14ac:dyDescent="0.3">
      <c r="A33" s="2">
        <v>870</v>
      </c>
      <c r="B33" s="103" t="s">
        <v>44</v>
      </c>
      <c r="C33" s="43">
        <v>1</v>
      </c>
      <c r="D33" s="60">
        <v>311.87199999999996</v>
      </c>
      <c r="E33" s="56">
        <f t="shared" si="0"/>
        <v>311.87199999999996</v>
      </c>
      <c r="F33" s="60">
        <v>312.27119999999996</v>
      </c>
      <c r="G33" s="37">
        <f t="shared" si="1"/>
        <v>312.27119999999996</v>
      </c>
      <c r="H33" s="36">
        <v>329.48160000000001</v>
      </c>
      <c r="I33" s="37">
        <f t="shared" si="2"/>
        <v>329.48160000000001</v>
      </c>
      <c r="J33" s="311">
        <f t="shared" si="3"/>
        <v>317.87493333333333</v>
      </c>
      <c r="K33" s="286">
        <f t="shared" si="4"/>
        <v>317.87493333333333</v>
      </c>
    </row>
    <row r="34" spans="1:11" ht="15.75" thickBot="1" x14ac:dyDescent="0.3">
      <c r="A34" s="2">
        <v>871</v>
      </c>
      <c r="B34" s="103" t="s">
        <v>43</v>
      </c>
      <c r="C34" s="43">
        <v>1</v>
      </c>
      <c r="D34" s="60">
        <v>419.584</v>
      </c>
      <c r="E34" s="56">
        <f t="shared" si="0"/>
        <v>419.584</v>
      </c>
      <c r="F34" s="60">
        <v>416.7396</v>
      </c>
      <c r="G34" s="37">
        <f t="shared" si="1"/>
        <v>416.7396</v>
      </c>
      <c r="H34" s="36">
        <v>362.7792</v>
      </c>
      <c r="I34" s="37">
        <f t="shared" si="2"/>
        <v>362.7792</v>
      </c>
      <c r="J34" s="311">
        <f t="shared" si="3"/>
        <v>399.7009333333333</v>
      </c>
      <c r="K34" s="286">
        <f t="shared" si="4"/>
        <v>399.7009333333333</v>
      </c>
    </row>
    <row r="35" spans="1:11" ht="15.75" thickBot="1" x14ac:dyDescent="0.3">
      <c r="A35" s="2">
        <v>872</v>
      </c>
      <c r="B35" s="103" t="s">
        <v>10</v>
      </c>
      <c r="C35" s="43">
        <v>4</v>
      </c>
      <c r="D35" s="60">
        <v>166.386</v>
      </c>
      <c r="E35" s="56">
        <f t="shared" si="0"/>
        <v>665.54399999999998</v>
      </c>
      <c r="F35" s="60">
        <v>175.47839999999999</v>
      </c>
      <c r="G35" s="37">
        <f t="shared" si="1"/>
        <v>701.91359999999997</v>
      </c>
      <c r="H35" s="36">
        <v>183.85919999999999</v>
      </c>
      <c r="I35" s="37">
        <f t="shared" si="2"/>
        <v>735.43679999999995</v>
      </c>
      <c r="J35" s="311">
        <f t="shared" si="3"/>
        <v>175.24120000000002</v>
      </c>
      <c r="K35" s="286">
        <f t="shared" si="4"/>
        <v>700.96480000000008</v>
      </c>
    </row>
    <row r="36" spans="1:11" ht="15.75" thickBot="1" x14ac:dyDescent="0.3">
      <c r="A36" s="2">
        <v>873</v>
      </c>
      <c r="B36" s="103" t="s">
        <v>22</v>
      </c>
      <c r="C36" s="43">
        <v>12</v>
      </c>
      <c r="D36" s="60">
        <v>57.233000000000004</v>
      </c>
      <c r="E36" s="56">
        <f t="shared" si="0"/>
        <v>686.79600000000005</v>
      </c>
      <c r="F36" s="60">
        <v>58.503600000000006</v>
      </c>
      <c r="G36" s="37">
        <f t="shared" si="1"/>
        <v>702.04320000000007</v>
      </c>
      <c r="H36" s="36">
        <v>61.723199999999999</v>
      </c>
      <c r="I36" s="37">
        <f t="shared" si="2"/>
        <v>740.67840000000001</v>
      </c>
      <c r="J36" s="311">
        <f t="shared" si="3"/>
        <v>59.153266666666667</v>
      </c>
      <c r="K36" s="286">
        <f t="shared" si="4"/>
        <v>709.83920000000001</v>
      </c>
    </row>
    <row r="37" spans="1:11" ht="15.75" thickBot="1" x14ac:dyDescent="0.3">
      <c r="A37" s="3"/>
      <c r="B37" s="102" t="s">
        <v>61</v>
      </c>
      <c r="C37" s="43"/>
      <c r="D37" s="60"/>
      <c r="E37" s="56">
        <f>SUM(E6:E36)</f>
        <v>12338.707700000001</v>
      </c>
      <c r="F37" s="56"/>
      <c r="G37" s="56">
        <f t="shared" ref="G37:I37" si="5">SUM(G6:G36)</f>
        <v>12454.333199999999</v>
      </c>
      <c r="H37" s="56">
        <v>7078.220800000001</v>
      </c>
      <c r="I37" s="56">
        <f t="shared" si="5"/>
        <v>12985.7952</v>
      </c>
      <c r="J37" s="286">
        <f t="shared" si="3"/>
        <v>2359.4069333333337</v>
      </c>
      <c r="K37" s="286">
        <f t="shared" si="4"/>
        <v>12592.945366666667</v>
      </c>
    </row>
    <row r="38" spans="1:11" ht="15.75" thickBot="1" x14ac:dyDescent="0.3">
      <c r="A38" s="3">
        <v>874</v>
      </c>
      <c r="B38" s="103" t="s">
        <v>303</v>
      </c>
      <c r="C38" s="43" t="s">
        <v>6</v>
      </c>
      <c r="D38" s="60">
        <v>30</v>
      </c>
      <c r="E38" s="305"/>
      <c r="F38" s="306">
        <v>30</v>
      </c>
      <c r="G38" s="37"/>
      <c r="H38" s="36">
        <v>30</v>
      </c>
      <c r="I38" s="37"/>
      <c r="J38" s="311">
        <f t="shared" si="3"/>
        <v>30</v>
      </c>
      <c r="K38" s="286">
        <f t="shared" si="4"/>
        <v>0</v>
      </c>
    </row>
    <row r="39" spans="1:11" ht="15.75" thickBot="1" x14ac:dyDescent="0.3">
      <c r="A39" s="1"/>
      <c r="B39" s="103" t="s">
        <v>302</v>
      </c>
      <c r="C39" s="43" t="s">
        <v>301</v>
      </c>
      <c r="D39" s="60">
        <v>75</v>
      </c>
      <c r="E39" s="305">
        <f>E38</f>
        <v>0</v>
      </c>
      <c r="F39" s="306">
        <v>80</v>
      </c>
      <c r="G39" s="37"/>
      <c r="H39" s="36">
        <v>70</v>
      </c>
      <c r="I39" s="37"/>
      <c r="J39" s="311">
        <f t="shared" si="3"/>
        <v>75</v>
      </c>
      <c r="K39" s="286">
        <f t="shared" si="4"/>
        <v>0</v>
      </c>
    </row>
    <row r="40" spans="1:11" ht="15.75" thickBot="1" x14ac:dyDescent="0.3">
      <c r="A40" s="1"/>
      <c r="B40" s="103" t="s">
        <v>304</v>
      </c>
      <c r="C40" s="105" t="s">
        <v>8</v>
      </c>
      <c r="D40" s="60"/>
      <c r="E40" s="305">
        <f>D38*D39</f>
        <v>2250</v>
      </c>
      <c r="F40" s="306"/>
      <c r="G40" s="56">
        <f>F38*F39</f>
        <v>2400</v>
      </c>
      <c r="H40" s="60"/>
      <c r="I40" s="56">
        <f>H38*H39</f>
        <v>2100</v>
      </c>
      <c r="J40" s="311">
        <f t="shared" si="3"/>
        <v>0</v>
      </c>
      <c r="K40" s="286">
        <f t="shared" si="4"/>
        <v>2250</v>
      </c>
    </row>
    <row r="41" spans="1:11" ht="15.75" thickBot="1" x14ac:dyDescent="0.3">
      <c r="A41" s="1"/>
      <c r="B41" s="103" t="s">
        <v>305</v>
      </c>
      <c r="C41" s="105"/>
      <c r="D41" s="60"/>
      <c r="E41" s="305">
        <f>E37+E40</f>
        <v>14588.707700000001</v>
      </c>
      <c r="F41" s="306"/>
      <c r="G41" s="56">
        <f t="shared" ref="G41:I41" si="6">G37+G40</f>
        <v>14854.333199999999</v>
      </c>
      <c r="H41" s="60"/>
      <c r="I41" s="56">
        <f t="shared" si="6"/>
        <v>15085.7952</v>
      </c>
      <c r="J41" s="311">
        <f t="shared" si="3"/>
        <v>0</v>
      </c>
      <c r="K41" s="286">
        <f t="shared" si="4"/>
        <v>14842.945366666667</v>
      </c>
    </row>
    <row r="42" spans="1:11" s="31" customFormat="1" ht="39.75" thickBot="1" x14ac:dyDescent="0.3">
      <c r="A42" s="128" t="s">
        <v>6</v>
      </c>
      <c r="B42" s="129" t="s">
        <v>69</v>
      </c>
      <c r="D42" s="306" t="s">
        <v>72</v>
      </c>
      <c r="E42" s="305" t="s">
        <v>70</v>
      </c>
      <c r="F42" s="306" t="s">
        <v>72</v>
      </c>
      <c r="G42" s="305" t="s">
        <v>70</v>
      </c>
      <c r="H42" s="306" t="s">
        <v>72</v>
      </c>
      <c r="I42" s="305" t="s">
        <v>70</v>
      </c>
      <c r="J42" s="264" t="s">
        <v>296</v>
      </c>
      <c r="K42" s="265" t="s">
        <v>297</v>
      </c>
    </row>
    <row r="43" spans="1:11" ht="15.75" thickBot="1" x14ac:dyDescent="0.3">
      <c r="A43" s="1">
        <v>1</v>
      </c>
      <c r="B43" s="101" t="s">
        <v>265</v>
      </c>
      <c r="D43" s="222">
        <f>E41</f>
        <v>14588.707700000001</v>
      </c>
      <c r="E43" s="40">
        <f>A43*D43</f>
        <v>14588.707700000001</v>
      </c>
      <c r="F43" s="222">
        <f>G41</f>
        <v>14854.333199999999</v>
      </c>
      <c r="G43" s="40">
        <f>A43*F43</f>
        <v>14854.333199999999</v>
      </c>
      <c r="H43" s="222">
        <f>I41</f>
        <v>15085.7952</v>
      </c>
      <c r="I43" s="40">
        <f>A43*H43</f>
        <v>15085.7952</v>
      </c>
      <c r="J43" s="312">
        <f>(D43+F43+H43)/3</f>
        <v>14842.945366666667</v>
      </c>
      <c r="K43" s="312">
        <f>(E43+G43+I43)/3</f>
        <v>14842.945366666667</v>
      </c>
    </row>
  </sheetData>
  <sortState ref="B6:B70">
    <sortCondition ref="B70"/>
  </sortState>
  <mergeCells count="1"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Layout" topLeftCell="A14" zoomScaleNormal="100" workbookViewId="0">
      <selection activeCell="J29" sqref="J29:K29"/>
    </sheetView>
  </sheetViews>
  <sheetFormatPr defaultRowHeight="15" x14ac:dyDescent="0.25"/>
  <cols>
    <col min="2" max="2" width="36.85546875" customWidth="1"/>
    <col min="4" max="4" width="9.28515625" style="33" bestFit="1" customWidth="1"/>
    <col min="5" max="5" width="10.28515625" style="127" bestFit="1" customWidth="1"/>
    <col min="6" max="6" width="9.140625" style="127"/>
    <col min="7" max="7" width="10.5703125" style="33" customWidth="1"/>
    <col min="8" max="8" width="9.5703125" style="33" bestFit="1" customWidth="1"/>
    <col min="9" max="11" width="10.42578125" style="33" customWidth="1"/>
  </cols>
  <sheetData>
    <row r="1" spans="1:11" ht="15.75" thickBot="1" x14ac:dyDescent="0.3">
      <c r="A1" s="5"/>
      <c r="B1" s="5"/>
      <c r="C1" s="5"/>
      <c r="D1" s="298"/>
    </row>
    <row r="2" spans="1:11" ht="15.75" thickBot="1" x14ac:dyDescent="0.3">
      <c r="A2" s="488" t="s">
        <v>115</v>
      </c>
      <c r="B2" s="489"/>
      <c r="C2" s="489"/>
      <c r="D2" s="299"/>
      <c r="E2" s="336"/>
      <c r="F2" s="337"/>
    </row>
    <row r="3" spans="1:11" s="47" customFormat="1" ht="16.5" thickTop="1" thickBot="1" x14ac:dyDescent="0.3">
      <c r="A3" s="490" t="s">
        <v>5</v>
      </c>
      <c r="B3" s="8"/>
      <c r="C3" s="8"/>
      <c r="D3" s="486" t="s">
        <v>290</v>
      </c>
      <c r="E3" s="54"/>
      <c r="F3" s="91" t="s">
        <v>295</v>
      </c>
      <c r="G3" s="92"/>
      <c r="H3" s="483" t="s">
        <v>291</v>
      </c>
      <c r="I3" s="484"/>
      <c r="J3" s="674" t="s">
        <v>300</v>
      </c>
      <c r="K3" s="675"/>
    </row>
    <row r="4" spans="1:11" ht="31.5" thickTop="1" thickBot="1" x14ac:dyDescent="0.3">
      <c r="A4" s="491" t="s">
        <v>66</v>
      </c>
      <c r="B4" s="8" t="s">
        <v>7</v>
      </c>
      <c r="C4" s="491" t="s">
        <v>6</v>
      </c>
      <c r="D4" s="93" t="s">
        <v>67</v>
      </c>
      <c r="E4" s="115" t="s">
        <v>68</v>
      </c>
      <c r="F4" s="38" t="s">
        <v>67</v>
      </c>
      <c r="G4" s="39" t="s">
        <v>68</v>
      </c>
      <c r="H4" s="314" t="s">
        <v>67</v>
      </c>
      <c r="I4" s="315" t="s">
        <v>68</v>
      </c>
      <c r="J4" s="257" t="s">
        <v>298</v>
      </c>
      <c r="K4" s="258" t="s">
        <v>299</v>
      </c>
    </row>
    <row r="5" spans="1:11" ht="15.75" thickBot="1" x14ac:dyDescent="0.3">
      <c r="A5" s="492">
        <v>875</v>
      </c>
      <c r="B5" s="489" t="s">
        <v>34</v>
      </c>
      <c r="C5" s="8">
        <v>2</v>
      </c>
      <c r="D5" s="96">
        <v>509.92700000000002</v>
      </c>
      <c r="E5" s="305">
        <f t="shared" ref="E5:E22" si="0">C5*D5</f>
        <v>1019.854</v>
      </c>
      <c r="F5" s="306">
        <v>540.18719999999996</v>
      </c>
      <c r="G5" s="37">
        <f t="shared" ref="G5:G22" si="1">C5*F5</f>
        <v>1080.3743999999999</v>
      </c>
      <c r="H5" s="36">
        <v>514.32839999999999</v>
      </c>
      <c r="I5" s="37">
        <f t="shared" ref="I5:I22" si="2">C5*H5</f>
        <v>1028.6568</v>
      </c>
      <c r="J5" s="311">
        <f t="shared" ref="J5:J17" si="3">(D5+F5+H5)/3</f>
        <v>521.48086666666666</v>
      </c>
      <c r="K5" s="286">
        <f t="shared" ref="K5:K17" si="4">(E5+G5+I5)/3</f>
        <v>1042.9617333333333</v>
      </c>
    </row>
    <row r="6" spans="1:11" ht="15.75" thickBot="1" x14ac:dyDescent="0.3">
      <c r="A6" s="492">
        <v>876</v>
      </c>
      <c r="B6" s="489" t="s">
        <v>120</v>
      </c>
      <c r="C6" s="8">
        <v>2</v>
      </c>
      <c r="D6" s="96">
        <v>369.88599999999997</v>
      </c>
      <c r="E6" s="305">
        <f t="shared" si="0"/>
        <v>739.77199999999993</v>
      </c>
      <c r="F6" s="306">
        <v>387.82239999999996</v>
      </c>
      <c r="G6" s="37">
        <f t="shared" si="1"/>
        <v>775.64479999999992</v>
      </c>
      <c r="H6" s="36">
        <v>376.47719999999998</v>
      </c>
      <c r="I6" s="37">
        <f t="shared" si="2"/>
        <v>752.95439999999996</v>
      </c>
      <c r="J6" s="311">
        <f t="shared" si="3"/>
        <v>378.06186666666667</v>
      </c>
      <c r="K6" s="286">
        <f t="shared" si="4"/>
        <v>756.12373333333335</v>
      </c>
    </row>
    <row r="7" spans="1:11" ht="15.75" thickBot="1" x14ac:dyDescent="0.3">
      <c r="A7" s="492">
        <v>877</v>
      </c>
      <c r="B7" s="489" t="s">
        <v>126</v>
      </c>
      <c r="C7" s="8">
        <v>4</v>
      </c>
      <c r="D7" s="96">
        <v>98.219000000000008</v>
      </c>
      <c r="E7" s="305">
        <f t="shared" si="0"/>
        <v>392.87600000000003</v>
      </c>
      <c r="F7" s="306">
        <v>92.344000000000008</v>
      </c>
      <c r="G7" s="37">
        <f t="shared" si="1"/>
        <v>369.37600000000003</v>
      </c>
      <c r="H7" s="36">
        <v>99.878399999999999</v>
      </c>
      <c r="I7" s="37">
        <f t="shared" si="2"/>
        <v>399.5136</v>
      </c>
      <c r="J7" s="311">
        <f t="shared" si="3"/>
        <v>96.813800000000015</v>
      </c>
      <c r="K7" s="286">
        <f t="shared" si="4"/>
        <v>387.25520000000006</v>
      </c>
    </row>
    <row r="8" spans="1:11" ht="15.75" thickBot="1" x14ac:dyDescent="0.3">
      <c r="A8" s="492">
        <v>878</v>
      </c>
      <c r="B8" s="488" t="s">
        <v>119</v>
      </c>
      <c r="C8" s="8">
        <v>4</v>
      </c>
      <c r="D8" s="96">
        <v>158.29000000000002</v>
      </c>
      <c r="E8" s="305">
        <f t="shared" si="0"/>
        <v>633.16000000000008</v>
      </c>
      <c r="F8" s="306">
        <v>172.2448</v>
      </c>
      <c r="G8" s="37">
        <f t="shared" si="1"/>
        <v>688.97919999999999</v>
      </c>
      <c r="H8" s="36">
        <v>164.33279999999999</v>
      </c>
      <c r="I8" s="37">
        <f t="shared" si="2"/>
        <v>657.33119999999997</v>
      </c>
      <c r="J8" s="311">
        <f t="shared" si="3"/>
        <v>164.95586666666668</v>
      </c>
      <c r="K8" s="286">
        <f t="shared" si="4"/>
        <v>659.82346666666672</v>
      </c>
    </row>
    <row r="9" spans="1:11" ht="15.75" thickBot="1" x14ac:dyDescent="0.3">
      <c r="A9" s="492">
        <v>879</v>
      </c>
      <c r="B9" s="488" t="s">
        <v>121</v>
      </c>
      <c r="C9" s="8">
        <v>4</v>
      </c>
      <c r="D9" s="96">
        <v>236.76400000000001</v>
      </c>
      <c r="E9" s="305">
        <f t="shared" si="0"/>
        <v>947.05600000000004</v>
      </c>
      <c r="F9" s="306">
        <v>247.8672</v>
      </c>
      <c r="G9" s="37">
        <f t="shared" si="1"/>
        <v>991.46879999999999</v>
      </c>
      <c r="H9" s="36">
        <v>239.47920000000002</v>
      </c>
      <c r="I9" s="37">
        <f t="shared" si="2"/>
        <v>957.91680000000008</v>
      </c>
      <c r="J9" s="311">
        <f t="shared" si="3"/>
        <v>241.37013333333334</v>
      </c>
      <c r="K9" s="286">
        <f t="shared" si="4"/>
        <v>965.48053333333337</v>
      </c>
    </row>
    <row r="10" spans="1:11" ht="15.75" thickBot="1" x14ac:dyDescent="0.3">
      <c r="A10" s="492">
        <v>880</v>
      </c>
      <c r="B10" s="488" t="s">
        <v>122</v>
      </c>
      <c r="C10" s="8">
        <v>2</v>
      </c>
      <c r="D10" s="96">
        <v>505.05399999999997</v>
      </c>
      <c r="E10" s="305">
        <f t="shared" si="0"/>
        <v>1010.1079999999999</v>
      </c>
      <c r="F10" s="306">
        <v>518.30240000000003</v>
      </c>
      <c r="G10" s="37">
        <f t="shared" si="1"/>
        <v>1036.6048000000001</v>
      </c>
      <c r="H10" s="36">
        <v>526.34879999999998</v>
      </c>
      <c r="I10" s="37">
        <f t="shared" si="2"/>
        <v>1052.6976</v>
      </c>
      <c r="J10" s="311">
        <f t="shared" si="3"/>
        <v>516.5684</v>
      </c>
      <c r="K10" s="286">
        <f t="shared" si="4"/>
        <v>1033.1368</v>
      </c>
    </row>
    <row r="11" spans="1:11" ht="15.75" thickBot="1" x14ac:dyDescent="0.3">
      <c r="A11" s="492">
        <v>881</v>
      </c>
      <c r="B11" s="489" t="s">
        <v>73</v>
      </c>
      <c r="C11" s="8">
        <v>4</v>
      </c>
      <c r="D11" s="96">
        <v>105.721</v>
      </c>
      <c r="E11" s="305">
        <f t="shared" si="0"/>
        <v>422.88400000000001</v>
      </c>
      <c r="F11" s="306">
        <v>103.18559999999999</v>
      </c>
      <c r="G11" s="37">
        <f t="shared" si="1"/>
        <v>412.74239999999998</v>
      </c>
      <c r="H11" s="36">
        <v>117.3312</v>
      </c>
      <c r="I11" s="37">
        <f t="shared" si="2"/>
        <v>469.32479999999998</v>
      </c>
      <c r="J11" s="311">
        <f t="shared" si="3"/>
        <v>108.74593333333333</v>
      </c>
      <c r="K11" s="286">
        <f t="shared" si="4"/>
        <v>434.9837333333333</v>
      </c>
    </row>
    <row r="12" spans="1:11" ht="15.75" thickBot="1" x14ac:dyDescent="0.3">
      <c r="A12" s="492">
        <v>882</v>
      </c>
      <c r="B12" s="488" t="s">
        <v>74</v>
      </c>
      <c r="C12" s="8">
        <v>4</v>
      </c>
      <c r="D12" s="96">
        <v>108.17400000000001</v>
      </c>
      <c r="E12" s="305">
        <f t="shared" si="0"/>
        <v>432.69600000000003</v>
      </c>
      <c r="F12" s="306">
        <v>102.2</v>
      </c>
      <c r="G12" s="37">
        <f t="shared" si="1"/>
        <v>408.8</v>
      </c>
      <c r="H12" s="36">
        <v>113.0112</v>
      </c>
      <c r="I12" s="37">
        <f t="shared" si="2"/>
        <v>452.04480000000001</v>
      </c>
      <c r="J12" s="311">
        <f t="shared" si="3"/>
        <v>107.79506666666668</v>
      </c>
      <c r="K12" s="286">
        <f t="shared" si="4"/>
        <v>431.18026666666674</v>
      </c>
    </row>
    <row r="13" spans="1:11" ht="15.75" thickBot="1" x14ac:dyDescent="0.3">
      <c r="A13" s="492">
        <v>883</v>
      </c>
      <c r="B13" s="489" t="s">
        <v>112</v>
      </c>
      <c r="C13" s="8">
        <v>4</v>
      </c>
      <c r="D13" s="96">
        <v>105.721</v>
      </c>
      <c r="E13" s="305">
        <f t="shared" si="0"/>
        <v>422.88400000000001</v>
      </c>
      <c r="F13" s="306">
        <v>105.56</v>
      </c>
      <c r="G13" s="37">
        <f t="shared" si="1"/>
        <v>422.24</v>
      </c>
      <c r="H13" s="36">
        <v>106.13159999999999</v>
      </c>
      <c r="I13" s="37">
        <f t="shared" si="2"/>
        <v>424.52639999999997</v>
      </c>
      <c r="J13" s="311">
        <f t="shared" si="3"/>
        <v>105.80419999999999</v>
      </c>
      <c r="K13" s="286">
        <f t="shared" si="4"/>
        <v>423.21679999999998</v>
      </c>
    </row>
    <row r="14" spans="1:11" ht="15.75" thickBot="1" x14ac:dyDescent="0.3">
      <c r="A14" s="492">
        <v>884</v>
      </c>
      <c r="B14" s="489" t="s">
        <v>17</v>
      </c>
      <c r="C14" s="8">
        <v>1</v>
      </c>
      <c r="D14" s="96">
        <v>1097.107</v>
      </c>
      <c r="E14" s="305">
        <f t="shared" si="0"/>
        <v>1097.107</v>
      </c>
      <c r="F14" s="306">
        <v>1138.0655999999999</v>
      </c>
      <c r="G14" s="37">
        <f t="shared" si="1"/>
        <v>1138.0655999999999</v>
      </c>
      <c r="H14" s="36">
        <v>1117.0871999999999</v>
      </c>
      <c r="I14" s="37">
        <f t="shared" si="2"/>
        <v>1117.0871999999999</v>
      </c>
      <c r="J14" s="311">
        <f t="shared" si="3"/>
        <v>1117.4199333333333</v>
      </c>
      <c r="K14" s="286">
        <f t="shared" si="4"/>
        <v>1117.4199333333333</v>
      </c>
    </row>
    <row r="15" spans="1:11" ht="15.75" thickBot="1" x14ac:dyDescent="0.3">
      <c r="A15" s="492">
        <v>885</v>
      </c>
      <c r="B15" s="489" t="s">
        <v>102</v>
      </c>
      <c r="C15" s="8">
        <v>30</v>
      </c>
      <c r="D15" s="96">
        <v>79.353999999999999</v>
      </c>
      <c r="E15" s="305">
        <f t="shared" si="0"/>
        <v>2380.62</v>
      </c>
      <c r="F15" s="306">
        <v>84.716800000000006</v>
      </c>
      <c r="G15" s="37">
        <f t="shared" si="1"/>
        <v>2541.5040000000004</v>
      </c>
      <c r="H15" s="36">
        <v>68.601600000000005</v>
      </c>
      <c r="I15" s="37">
        <f t="shared" si="2"/>
        <v>2058.0480000000002</v>
      </c>
      <c r="J15" s="311">
        <f t="shared" si="3"/>
        <v>77.557466666666684</v>
      </c>
      <c r="K15" s="286">
        <f t="shared" si="4"/>
        <v>2326.7240000000002</v>
      </c>
    </row>
    <row r="16" spans="1:11" ht="15.75" thickBot="1" x14ac:dyDescent="0.3">
      <c r="A16" s="492">
        <v>886</v>
      </c>
      <c r="B16" s="488" t="s">
        <v>123</v>
      </c>
      <c r="C16" s="8">
        <v>4</v>
      </c>
      <c r="D16" s="96">
        <v>268.05899999999997</v>
      </c>
      <c r="E16" s="305">
        <f t="shared" si="0"/>
        <v>1072.2359999999999</v>
      </c>
      <c r="F16" s="306">
        <v>279.78719999999998</v>
      </c>
      <c r="G16" s="37">
        <f t="shared" si="1"/>
        <v>1119.1487999999999</v>
      </c>
      <c r="H16" s="36">
        <v>271.36079999999998</v>
      </c>
      <c r="I16" s="37">
        <f t="shared" si="2"/>
        <v>1085.4431999999999</v>
      </c>
      <c r="J16" s="311">
        <f t="shared" si="3"/>
        <v>273.06899999999996</v>
      </c>
      <c r="K16" s="286">
        <f t="shared" si="4"/>
        <v>1092.2759999999998</v>
      </c>
    </row>
    <row r="17" spans="1:11" ht="15.75" thickBot="1" x14ac:dyDescent="0.3">
      <c r="A17" s="492">
        <v>887</v>
      </c>
      <c r="B17" s="488" t="s">
        <v>124</v>
      </c>
      <c r="C17" s="8">
        <v>2</v>
      </c>
      <c r="D17" s="96">
        <v>163.73499999999999</v>
      </c>
      <c r="E17" s="305">
        <f t="shared" si="0"/>
        <v>327.46999999999997</v>
      </c>
      <c r="F17" s="306">
        <v>171.67359999999999</v>
      </c>
      <c r="G17" s="37">
        <f t="shared" si="1"/>
        <v>343.34719999999999</v>
      </c>
      <c r="H17" s="36">
        <v>167.08680000000001</v>
      </c>
      <c r="I17" s="37">
        <f t="shared" si="2"/>
        <v>334.17360000000002</v>
      </c>
      <c r="J17" s="311">
        <f t="shared" si="3"/>
        <v>167.49846666666667</v>
      </c>
      <c r="K17" s="286">
        <f t="shared" si="4"/>
        <v>334.99693333333335</v>
      </c>
    </row>
    <row r="18" spans="1:11" ht="15.75" thickBot="1" x14ac:dyDescent="0.3">
      <c r="A18" s="492">
        <v>888</v>
      </c>
      <c r="B18" s="489" t="s">
        <v>116</v>
      </c>
      <c r="C18" s="8">
        <v>4</v>
      </c>
      <c r="D18" s="96">
        <v>212.56400000000002</v>
      </c>
      <c r="E18" s="305">
        <f t="shared" si="0"/>
        <v>850.25600000000009</v>
      </c>
      <c r="F18" s="306">
        <v>230.49600000000001</v>
      </c>
      <c r="G18" s="37">
        <f t="shared" si="1"/>
        <v>921.98400000000004</v>
      </c>
      <c r="H18" s="36">
        <v>225.9468</v>
      </c>
      <c r="I18" s="37">
        <f t="shared" si="2"/>
        <v>903.78719999999998</v>
      </c>
      <c r="J18" s="311">
        <f t="shared" ref="J18:J23" si="5">(D18+F18+H17)/3</f>
        <v>203.38226666666671</v>
      </c>
      <c r="K18" s="286">
        <f t="shared" ref="K18:K23" si="6">(E18+G18+I18)/3</f>
        <v>892.00906666666685</v>
      </c>
    </row>
    <row r="19" spans="1:11" ht="15.75" thickBot="1" x14ac:dyDescent="0.3">
      <c r="A19" s="492">
        <v>889</v>
      </c>
      <c r="B19" s="489" t="s">
        <v>125</v>
      </c>
      <c r="C19" s="8">
        <v>4</v>
      </c>
      <c r="D19" s="96">
        <v>81.697000000000003</v>
      </c>
      <c r="E19" s="305">
        <f t="shared" si="0"/>
        <v>326.78800000000001</v>
      </c>
      <c r="F19" s="306">
        <v>91.0672</v>
      </c>
      <c r="G19" s="37">
        <f t="shared" si="1"/>
        <v>364.2688</v>
      </c>
      <c r="H19" s="36">
        <v>84.931200000000004</v>
      </c>
      <c r="I19" s="37">
        <f t="shared" si="2"/>
        <v>339.72480000000002</v>
      </c>
      <c r="J19" s="311">
        <f t="shared" si="5"/>
        <v>132.90366666666668</v>
      </c>
      <c r="K19" s="286">
        <f t="shared" si="6"/>
        <v>343.59386666666666</v>
      </c>
    </row>
    <row r="20" spans="1:11" ht="15.75" thickBot="1" x14ac:dyDescent="0.3">
      <c r="A20" s="492">
        <v>890</v>
      </c>
      <c r="B20" s="489" t="s">
        <v>117</v>
      </c>
      <c r="C20" s="8">
        <v>2</v>
      </c>
      <c r="D20" s="96">
        <v>413.88599999999997</v>
      </c>
      <c r="E20" s="305">
        <f t="shared" si="0"/>
        <v>827.77199999999993</v>
      </c>
      <c r="F20" s="306">
        <v>430.62880000000001</v>
      </c>
      <c r="G20" s="37">
        <f t="shared" si="1"/>
        <v>861.25760000000002</v>
      </c>
      <c r="H20" s="36">
        <v>420.27119999999996</v>
      </c>
      <c r="I20" s="37">
        <f t="shared" si="2"/>
        <v>840.54239999999993</v>
      </c>
      <c r="J20" s="311">
        <f t="shared" si="5"/>
        <v>309.81533333333329</v>
      </c>
      <c r="K20" s="286">
        <f t="shared" si="6"/>
        <v>843.19066666666652</v>
      </c>
    </row>
    <row r="21" spans="1:11" ht="15.75" thickBot="1" x14ac:dyDescent="0.3">
      <c r="A21" s="492">
        <v>891</v>
      </c>
      <c r="B21" s="489" t="s">
        <v>118</v>
      </c>
      <c r="C21" s="8">
        <v>2</v>
      </c>
      <c r="D21" s="96">
        <v>651.57400000000007</v>
      </c>
      <c r="E21" s="305">
        <f t="shared" si="0"/>
        <v>1303.1480000000001</v>
      </c>
      <c r="F21" s="306">
        <v>681.27359999999999</v>
      </c>
      <c r="G21" s="37">
        <f t="shared" si="1"/>
        <v>1362.5472</v>
      </c>
      <c r="H21" s="36">
        <v>664.44839999999999</v>
      </c>
      <c r="I21" s="37">
        <f t="shared" si="2"/>
        <v>1328.8968</v>
      </c>
      <c r="J21" s="311">
        <f t="shared" si="5"/>
        <v>584.37293333333332</v>
      </c>
      <c r="K21" s="286">
        <f t="shared" si="6"/>
        <v>1331.5306666666668</v>
      </c>
    </row>
    <row r="22" spans="1:11" ht="15.75" thickBot="1" x14ac:dyDescent="0.3">
      <c r="A22" s="492">
        <v>892</v>
      </c>
      <c r="B22" s="489" t="s">
        <v>10</v>
      </c>
      <c r="C22" s="8">
        <v>4</v>
      </c>
      <c r="D22" s="96">
        <v>184.93200000000002</v>
      </c>
      <c r="E22" s="305">
        <f t="shared" si="0"/>
        <v>739.72800000000007</v>
      </c>
      <c r="F22" s="306">
        <v>197.46719999999999</v>
      </c>
      <c r="G22" s="37">
        <f t="shared" si="1"/>
        <v>789.86879999999996</v>
      </c>
      <c r="H22" s="36">
        <v>196.7328</v>
      </c>
      <c r="I22" s="37">
        <f t="shared" si="2"/>
        <v>786.93119999999999</v>
      </c>
      <c r="J22" s="311">
        <f t="shared" si="5"/>
        <v>348.94920000000002</v>
      </c>
      <c r="K22" s="286">
        <f t="shared" si="6"/>
        <v>772.17600000000004</v>
      </c>
    </row>
    <row r="23" spans="1:11" ht="15.75" thickBot="1" x14ac:dyDescent="0.3">
      <c r="A23" s="491"/>
      <c r="B23" s="492" t="s">
        <v>61</v>
      </c>
      <c r="C23" s="8"/>
      <c r="D23" s="96"/>
      <c r="E23" s="305">
        <f>SUM(E5:E22)</f>
        <v>14946.415000000001</v>
      </c>
      <c r="F23" s="306"/>
      <c r="G23" s="305">
        <f t="shared" ref="G23:I23" si="7">SUM(G5:G22)</f>
        <v>15628.222400000002</v>
      </c>
      <c r="H23" s="306">
        <v>5473.7856000000002</v>
      </c>
      <c r="I23" s="305">
        <f t="shared" si="7"/>
        <v>14989.6008</v>
      </c>
      <c r="J23" s="311">
        <f t="shared" si="5"/>
        <v>65.577600000000004</v>
      </c>
      <c r="K23" s="286">
        <f t="shared" si="6"/>
        <v>15188.079400000002</v>
      </c>
    </row>
    <row r="24" spans="1:11" ht="15.75" thickBot="1" x14ac:dyDescent="0.3">
      <c r="A24" s="491">
        <v>893</v>
      </c>
      <c r="B24" s="489" t="s">
        <v>303</v>
      </c>
      <c r="C24" s="8" t="s">
        <v>6</v>
      </c>
      <c r="D24" s="96">
        <v>50</v>
      </c>
      <c r="E24" s="305"/>
      <c r="F24" s="306">
        <v>50</v>
      </c>
      <c r="G24" s="37"/>
      <c r="H24" s="36">
        <v>50</v>
      </c>
      <c r="I24" s="37"/>
      <c r="J24" s="311"/>
      <c r="K24" s="311"/>
    </row>
    <row r="25" spans="1:11" ht="15.75" thickBot="1" x14ac:dyDescent="0.3">
      <c r="A25" s="491"/>
      <c r="B25" s="489" t="s">
        <v>302</v>
      </c>
      <c r="C25" s="8" t="s">
        <v>301</v>
      </c>
      <c r="D25" s="96">
        <v>75</v>
      </c>
      <c r="E25" s="305">
        <f>E24</f>
        <v>0</v>
      </c>
      <c r="F25" s="306">
        <v>80</v>
      </c>
      <c r="G25" s="37"/>
      <c r="H25" s="36">
        <v>70</v>
      </c>
      <c r="I25" s="37"/>
      <c r="J25" s="311"/>
      <c r="K25" s="286">
        <f>(E25+G25+I25)/3</f>
        <v>0</v>
      </c>
    </row>
    <row r="26" spans="1:11" ht="15.75" thickBot="1" x14ac:dyDescent="0.3">
      <c r="A26" s="491"/>
      <c r="B26" s="489" t="s">
        <v>304</v>
      </c>
      <c r="C26" s="8" t="s">
        <v>8</v>
      </c>
      <c r="D26" s="96"/>
      <c r="E26" s="305">
        <f>D24*D25</f>
        <v>3750</v>
      </c>
      <c r="F26" s="306"/>
      <c r="G26" s="56">
        <f>F24*F25</f>
        <v>4000</v>
      </c>
      <c r="H26" s="60"/>
      <c r="I26" s="56">
        <f>H24*H25</f>
        <v>3500</v>
      </c>
      <c r="J26" s="311">
        <f>(D26+F26+H26)/3</f>
        <v>0</v>
      </c>
      <c r="K26" s="286">
        <f>(E26+G26+I26)/3</f>
        <v>3750</v>
      </c>
    </row>
    <row r="27" spans="1:11" ht="15.75" thickBot="1" x14ac:dyDescent="0.3">
      <c r="A27" s="491"/>
      <c r="B27" s="489" t="s">
        <v>305</v>
      </c>
      <c r="C27" s="8"/>
      <c r="D27" s="96"/>
      <c r="E27" s="305">
        <f>E23+E26</f>
        <v>18696.415000000001</v>
      </c>
      <c r="F27" s="306"/>
      <c r="G27" s="56">
        <f t="shared" ref="G27:I27" si="8">G23+G26</f>
        <v>19628.222400000002</v>
      </c>
      <c r="H27" s="60"/>
      <c r="I27" s="56">
        <f t="shared" si="8"/>
        <v>18489.6008</v>
      </c>
      <c r="J27" s="311">
        <f>(D27+F27+H27)/3</f>
        <v>0</v>
      </c>
      <c r="K27" s="286">
        <f>(E27+G27+I27)/3</f>
        <v>18938.079400000002</v>
      </c>
    </row>
    <row r="28" spans="1:11" ht="39.75" thickBot="1" x14ac:dyDescent="0.3">
      <c r="A28" s="491"/>
      <c r="B28" s="493" t="s">
        <v>69</v>
      </c>
      <c r="C28" s="494"/>
      <c r="D28" s="341" t="s">
        <v>72</v>
      </c>
      <c r="E28" s="305" t="s">
        <v>70</v>
      </c>
      <c r="F28" s="306" t="s">
        <v>72</v>
      </c>
      <c r="G28" s="305" t="s">
        <v>70</v>
      </c>
      <c r="H28" s="306" t="s">
        <v>72</v>
      </c>
      <c r="I28" s="305" t="s">
        <v>70</v>
      </c>
      <c r="J28" s="264" t="s">
        <v>296</v>
      </c>
      <c r="K28" s="265" t="s">
        <v>297</v>
      </c>
    </row>
    <row r="29" spans="1:11" ht="15.75" thickBot="1" x14ac:dyDescent="0.3">
      <c r="A29" s="491">
        <v>1</v>
      </c>
      <c r="B29" s="488" t="s">
        <v>266</v>
      </c>
      <c r="C29" s="495"/>
      <c r="D29" s="487">
        <f>E27</f>
        <v>18696.415000000001</v>
      </c>
      <c r="E29" s="485">
        <f>A29*D29</f>
        <v>18696.415000000001</v>
      </c>
      <c r="F29" s="55">
        <f>G27</f>
        <v>19628.222400000002</v>
      </c>
      <c r="G29" s="485">
        <f>A29*F29</f>
        <v>19628.222400000002</v>
      </c>
      <c r="H29" s="55">
        <f>I27</f>
        <v>18489.6008</v>
      </c>
      <c r="I29" s="485">
        <f>A29*H29</f>
        <v>18489.6008</v>
      </c>
      <c r="J29" s="312">
        <f>(D29+F29+H29)/3</f>
        <v>18938.079400000002</v>
      </c>
      <c r="K29" s="312">
        <f>(E29+G29+I29)/3</f>
        <v>18938.079400000002</v>
      </c>
    </row>
    <row r="32" spans="1:11" x14ac:dyDescent="0.25">
      <c r="B32" t="s">
        <v>312</v>
      </c>
    </row>
  </sheetData>
  <sortState ref="B7:B24">
    <sortCondition ref="B7"/>
  </sortState>
  <mergeCells count="1">
    <mergeCell ref="J3:K3"/>
  </mergeCells>
  <pageMargins left="0.51181102362204722" right="0.51181102362204722" top="0.59055118110236227" bottom="0.59055118110236227" header="0.31496062992125984" footer="0.11811023622047245"/>
  <pageSetup paperSize="9" orientation="portrait" r:id="rId1"/>
  <ignoredErrors>
    <ignoredError sqref="E2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view="pageLayout" topLeftCell="B4" zoomScaleNormal="100" workbookViewId="0">
      <selection activeCell="B29" sqref="B29"/>
    </sheetView>
  </sheetViews>
  <sheetFormatPr defaultRowHeight="15" x14ac:dyDescent="0.25"/>
  <cols>
    <col min="2" max="2" width="35.28515625" customWidth="1"/>
    <col min="4" max="4" width="10.28515625" style="137" bestFit="1" customWidth="1"/>
    <col min="5" max="5" width="10.42578125" style="371" bestFit="1" customWidth="1"/>
    <col min="6" max="6" width="10.28515625" style="297" bestFit="1" customWidth="1"/>
    <col min="7" max="7" width="10.42578125" style="33" customWidth="1"/>
    <col min="8" max="8" width="10.5703125" style="33" bestFit="1" customWidth="1"/>
    <col min="9" max="9" width="10.28515625" style="33" customWidth="1"/>
    <col min="10" max="10" width="10.5703125" style="33" customWidth="1"/>
    <col min="11" max="11" width="11.28515625" style="33" customWidth="1"/>
  </cols>
  <sheetData>
    <row r="1" spans="1:11" ht="15.75" thickBot="1" x14ac:dyDescent="0.3">
      <c r="A1" s="5"/>
      <c r="B1" s="5"/>
      <c r="C1" s="5"/>
      <c r="D1" s="618"/>
    </row>
    <row r="2" spans="1:11" ht="15.75" thickBot="1" x14ac:dyDescent="0.3">
      <c r="A2" s="68" t="s">
        <v>127</v>
      </c>
      <c r="B2" s="69"/>
      <c r="C2" s="69"/>
      <c r="D2" s="581"/>
      <c r="E2" s="581"/>
      <c r="F2" s="300"/>
    </row>
    <row r="3" spans="1:11" s="47" customFormat="1" ht="16.5" thickTop="1" thickBot="1" x14ac:dyDescent="0.3">
      <c r="A3" s="50" t="s">
        <v>5</v>
      </c>
      <c r="B3" s="72"/>
      <c r="C3" s="72"/>
      <c r="D3" s="409" t="s">
        <v>290</v>
      </c>
      <c r="E3" s="580"/>
      <c r="F3" s="91" t="s">
        <v>295</v>
      </c>
      <c r="G3" s="35"/>
      <c r="H3" s="34" t="s">
        <v>291</v>
      </c>
      <c r="I3" s="35"/>
      <c r="J3" s="674" t="s">
        <v>300</v>
      </c>
      <c r="K3" s="675"/>
    </row>
    <row r="4" spans="1:11" ht="30.75" thickBot="1" x14ac:dyDescent="0.3">
      <c r="A4" s="4" t="s">
        <v>66</v>
      </c>
      <c r="B4" s="48" t="s">
        <v>7</v>
      </c>
      <c r="C4" s="6" t="s">
        <v>6</v>
      </c>
      <c r="D4" s="149" t="s">
        <v>67</v>
      </c>
      <c r="E4" s="582" t="s">
        <v>68</v>
      </c>
      <c r="F4" s="38" t="s">
        <v>67</v>
      </c>
      <c r="G4" s="39" t="s">
        <v>68</v>
      </c>
      <c r="H4" s="38" t="s">
        <v>67</v>
      </c>
      <c r="I4" s="39" t="s">
        <v>68</v>
      </c>
      <c r="J4" s="257" t="s">
        <v>298</v>
      </c>
      <c r="K4" s="258" t="s">
        <v>299</v>
      </c>
    </row>
    <row r="5" spans="1:11" ht="15.75" thickBot="1" x14ac:dyDescent="0.3">
      <c r="A5" s="2">
        <v>894</v>
      </c>
      <c r="B5" s="86" t="s">
        <v>129</v>
      </c>
      <c r="C5" s="7">
        <v>2</v>
      </c>
      <c r="D5" s="583">
        <v>544.77499999999998</v>
      </c>
      <c r="E5" s="584">
        <f t="shared" ref="E5:E20" si="0">C5*D5</f>
        <v>1089.55</v>
      </c>
      <c r="F5" s="60">
        <v>546.04480000000001</v>
      </c>
      <c r="G5" s="37">
        <f t="shared" ref="G5:G20" si="1">C5*F5</f>
        <v>1092.0896</v>
      </c>
      <c r="H5" s="36">
        <v>543.70440000000008</v>
      </c>
      <c r="I5" s="37">
        <f t="shared" ref="I5:I20" si="2">C5*H5</f>
        <v>1087.4088000000002</v>
      </c>
      <c r="J5" s="311">
        <f t="shared" ref="J5:J24" si="3">(D5+F5+H5)/3</f>
        <v>544.84140000000002</v>
      </c>
      <c r="K5" s="286">
        <f t="shared" ref="K5:K24" si="4">(E5+G5+I5)/3</f>
        <v>1089.6828</v>
      </c>
    </row>
    <row r="6" spans="1:11" ht="15.75" thickBot="1" x14ac:dyDescent="0.3">
      <c r="A6" s="2">
        <v>895</v>
      </c>
      <c r="B6" s="86" t="s">
        <v>120</v>
      </c>
      <c r="C6" s="7">
        <v>2</v>
      </c>
      <c r="D6" s="583">
        <v>348.05100000000004</v>
      </c>
      <c r="E6" s="584">
        <f t="shared" si="0"/>
        <v>696.10200000000009</v>
      </c>
      <c r="F6" s="60">
        <v>409.77440000000001</v>
      </c>
      <c r="G6" s="37">
        <f t="shared" si="1"/>
        <v>819.54880000000003</v>
      </c>
      <c r="H6" s="36">
        <v>333.65520000000004</v>
      </c>
      <c r="I6" s="37">
        <f t="shared" si="2"/>
        <v>667.31040000000007</v>
      </c>
      <c r="J6" s="311">
        <f t="shared" si="3"/>
        <v>363.82686666666672</v>
      </c>
      <c r="K6" s="286">
        <f t="shared" si="4"/>
        <v>727.65373333333343</v>
      </c>
    </row>
    <row r="7" spans="1:11" ht="15.75" thickBot="1" x14ac:dyDescent="0.3">
      <c r="A7" s="2">
        <v>896</v>
      </c>
      <c r="B7" s="86" t="s">
        <v>130</v>
      </c>
      <c r="C7" s="7">
        <v>2</v>
      </c>
      <c r="D7" s="583">
        <v>535.85400000000004</v>
      </c>
      <c r="E7" s="584">
        <f t="shared" si="0"/>
        <v>1071.7080000000001</v>
      </c>
      <c r="F7" s="60">
        <v>446.3648</v>
      </c>
      <c r="G7" s="37">
        <f t="shared" si="1"/>
        <v>892.7296</v>
      </c>
      <c r="H7" s="36">
        <v>517.87080000000003</v>
      </c>
      <c r="I7" s="37">
        <f t="shared" si="2"/>
        <v>1035.7416000000001</v>
      </c>
      <c r="J7" s="311">
        <f t="shared" si="3"/>
        <v>500.02986666666675</v>
      </c>
      <c r="K7" s="286">
        <f t="shared" si="4"/>
        <v>1000.0597333333335</v>
      </c>
    </row>
    <row r="8" spans="1:11" ht="15.75" thickBot="1" x14ac:dyDescent="0.3">
      <c r="A8" s="2">
        <v>897</v>
      </c>
      <c r="B8" s="86" t="s">
        <v>131</v>
      </c>
      <c r="C8" s="7">
        <v>4</v>
      </c>
      <c r="D8" s="583">
        <v>81.554000000000002</v>
      </c>
      <c r="E8" s="584">
        <f t="shared" si="0"/>
        <v>326.21600000000001</v>
      </c>
      <c r="F8" s="60">
        <v>87.964800000000011</v>
      </c>
      <c r="G8" s="37">
        <f t="shared" si="1"/>
        <v>351.85920000000004</v>
      </c>
      <c r="H8" s="36">
        <v>75.535200000000003</v>
      </c>
      <c r="I8" s="37">
        <f t="shared" si="2"/>
        <v>302.14080000000001</v>
      </c>
      <c r="J8" s="311">
        <f t="shared" si="3"/>
        <v>81.684666666666672</v>
      </c>
      <c r="K8" s="286">
        <f t="shared" si="4"/>
        <v>326.73866666666669</v>
      </c>
    </row>
    <row r="9" spans="1:11" ht="15.75" thickBot="1" x14ac:dyDescent="0.3">
      <c r="A9" s="2">
        <v>898</v>
      </c>
      <c r="B9" s="86" t="s">
        <v>79</v>
      </c>
      <c r="C9" s="7">
        <v>4</v>
      </c>
      <c r="D9" s="583">
        <v>104.95099999999999</v>
      </c>
      <c r="E9" s="584">
        <f t="shared" si="0"/>
        <v>419.80399999999997</v>
      </c>
      <c r="F9" s="60">
        <v>109.6144</v>
      </c>
      <c r="G9" s="37">
        <f t="shared" si="1"/>
        <v>438.45760000000001</v>
      </c>
      <c r="H9" s="36">
        <v>113.36760000000001</v>
      </c>
      <c r="I9" s="37">
        <f t="shared" si="2"/>
        <v>453.47040000000004</v>
      </c>
      <c r="J9" s="311">
        <f t="shared" si="3"/>
        <v>109.31099999999999</v>
      </c>
      <c r="K9" s="286">
        <f t="shared" si="4"/>
        <v>437.24399999999997</v>
      </c>
    </row>
    <row r="10" spans="1:11" ht="15.75" thickBot="1" x14ac:dyDescent="0.3">
      <c r="A10" s="2">
        <v>899</v>
      </c>
      <c r="B10" s="86" t="s">
        <v>80</v>
      </c>
      <c r="C10" s="7">
        <v>4</v>
      </c>
      <c r="D10" s="583">
        <v>123.321</v>
      </c>
      <c r="E10" s="584">
        <f t="shared" si="0"/>
        <v>493.28399999999999</v>
      </c>
      <c r="F10" s="60">
        <v>149.93440000000001</v>
      </c>
      <c r="G10" s="37">
        <f t="shared" si="1"/>
        <v>599.73760000000004</v>
      </c>
      <c r="H10" s="36">
        <v>124.75080000000001</v>
      </c>
      <c r="I10" s="37">
        <f t="shared" si="2"/>
        <v>499.00320000000005</v>
      </c>
      <c r="J10" s="311">
        <f t="shared" si="3"/>
        <v>132.66873333333334</v>
      </c>
      <c r="K10" s="286">
        <f t="shared" si="4"/>
        <v>530.67493333333334</v>
      </c>
    </row>
    <row r="11" spans="1:11" ht="15.75" thickBot="1" x14ac:dyDescent="0.3">
      <c r="A11" s="2">
        <v>900</v>
      </c>
      <c r="B11" s="86" t="s">
        <v>28</v>
      </c>
      <c r="C11" s="7">
        <v>2</v>
      </c>
      <c r="D11" s="583">
        <v>686.26800000000003</v>
      </c>
      <c r="E11" s="584">
        <f t="shared" si="0"/>
        <v>1372.5360000000001</v>
      </c>
      <c r="F11" s="60">
        <v>660.40800000000002</v>
      </c>
      <c r="G11" s="37">
        <f t="shared" si="1"/>
        <v>1320.816</v>
      </c>
      <c r="H11" s="36">
        <v>657.86040000000003</v>
      </c>
      <c r="I11" s="37">
        <f t="shared" si="2"/>
        <v>1315.7208000000001</v>
      </c>
      <c r="J11" s="311">
        <f t="shared" si="3"/>
        <v>668.17880000000002</v>
      </c>
      <c r="K11" s="286">
        <f t="shared" si="4"/>
        <v>1336.3576</v>
      </c>
    </row>
    <row r="12" spans="1:11" ht="15.75" thickBot="1" x14ac:dyDescent="0.3">
      <c r="A12" s="2">
        <v>901</v>
      </c>
      <c r="B12" s="86" t="s">
        <v>30</v>
      </c>
      <c r="C12" s="7">
        <v>6</v>
      </c>
      <c r="D12" s="583">
        <v>153.61500000000001</v>
      </c>
      <c r="E12" s="584">
        <f t="shared" si="0"/>
        <v>921.69</v>
      </c>
      <c r="F12" s="60">
        <v>189.2576</v>
      </c>
      <c r="G12" s="37">
        <f t="shared" si="1"/>
        <v>1135.5455999999999</v>
      </c>
      <c r="H12" s="36">
        <v>155.13120000000001</v>
      </c>
      <c r="I12" s="37">
        <f t="shared" si="2"/>
        <v>930.78719999999998</v>
      </c>
      <c r="J12" s="311">
        <f t="shared" si="3"/>
        <v>166.00126666666668</v>
      </c>
      <c r="K12" s="286">
        <f t="shared" si="4"/>
        <v>996.00759999999991</v>
      </c>
    </row>
    <row r="13" spans="1:11" ht="15.75" thickBot="1" x14ac:dyDescent="0.3">
      <c r="A13" s="2">
        <v>902</v>
      </c>
      <c r="B13" s="86" t="s">
        <v>73</v>
      </c>
      <c r="C13" s="7">
        <v>4</v>
      </c>
      <c r="D13" s="583">
        <v>65.977999999999994</v>
      </c>
      <c r="E13" s="584">
        <f t="shared" si="0"/>
        <v>263.91199999999998</v>
      </c>
      <c r="F13" s="60">
        <v>74.894400000000005</v>
      </c>
      <c r="G13" s="37">
        <f t="shared" si="1"/>
        <v>299.57760000000002</v>
      </c>
      <c r="H13" s="36">
        <v>70.135199999999998</v>
      </c>
      <c r="I13" s="37">
        <f t="shared" si="2"/>
        <v>280.54079999999999</v>
      </c>
      <c r="J13" s="311">
        <f t="shared" si="3"/>
        <v>70.335866666666661</v>
      </c>
      <c r="K13" s="286">
        <f t="shared" si="4"/>
        <v>281.34346666666664</v>
      </c>
    </row>
    <row r="14" spans="1:11" ht="15.75" thickBot="1" x14ac:dyDescent="0.3">
      <c r="A14" s="2">
        <v>903</v>
      </c>
      <c r="B14" s="86" t="s">
        <v>74</v>
      </c>
      <c r="C14" s="7">
        <v>4</v>
      </c>
      <c r="D14" s="583">
        <v>32.945</v>
      </c>
      <c r="E14" s="584">
        <f t="shared" si="0"/>
        <v>131.78</v>
      </c>
      <c r="F14" s="60">
        <v>37.083199999999998</v>
      </c>
      <c r="G14" s="37">
        <f t="shared" si="1"/>
        <v>148.33279999999999</v>
      </c>
      <c r="H14" s="36">
        <v>35.802</v>
      </c>
      <c r="I14" s="37">
        <f t="shared" si="2"/>
        <v>143.208</v>
      </c>
      <c r="J14" s="311">
        <f t="shared" si="3"/>
        <v>35.276733333333333</v>
      </c>
      <c r="K14" s="286">
        <f t="shared" si="4"/>
        <v>141.10693333333333</v>
      </c>
    </row>
    <row r="15" spans="1:11" ht="15.75" thickBot="1" x14ac:dyDescent="0.3">
      <c r="A15" s="2">
        <v>904</v>
      </c>
      <c r="B15" s="86" t="s">
        <v>112</v>
      </c>
      <c r="C15" s="7">
        <v>4</v>
      </c>
      <c r="D15" s="583">
        <v>37.960999999999999</v>
      </c>
      <c r="E15" s="584">
        <f t="shared" si="0"/>
        <v>151.84399999999999</v>
      </c>
      <c r="F15" s="60">
        <v>35.604799999999997</v>
      </c>
      <c r="G15" s="37">
        <f t="shared" si="1"/>
        <v>142.41919999999999</v>
      </c>
      <c r="H15" s="36">
        <v>40.132799999999996</v>
      </c>
      <c r="I15" s="37">
        <f t="shared" si="2"/>
        <v>160.53119999999998</v>
      </c>
      <c r="J15" s="311">
        <f t="shared" si="3"/>
        <v>37.899533333333331</v>
      </c>
      <c r="K15" s="286">
        <f t="shared" si="4"/>
        <v>151.59813333333332</v>
      </c>
    </row>
    <row r="16" spans="1:11" ht="15.75" thickBot="1" x14ac:dyDescent="0.3">
      <c r="A16" s="2">
        <v>905</v>
      </c>
      <c r="B16" s="86" t="s">
        <v>102</v>
      </c>
      <c r="C16" s="7">
        <v>16</v>
      </c>
      <c r="D16" s="583">
        <v>48.839999999999996</v>
      </c>
      <c r="E16" s="584">
        <f t="shared" si="0"/>
        <v>781.43999999999994</v>
      </c>
      <c r="F16" s="60">
        <v>49.907200000000003</v>
      </c>
      <c r="G16" s="37">
        <f t="shared" si="1"/>
        <v>798.51520000000005</v>
      </c>
      <c r="H16" s="36">
        <v>45.576000000000008</v>
      </c>
      <c r="I16" s="37">
        <f t="shared" si="2"/>
        <v>729.21600000000012</v>
      </c>
      <c r="J16" s="311">
        <f t="shared" si="3"/>
        <v>48.107733333333329</v>
      </c>
      <c r="K16" s="286">
        <f t="shared" si="4"/>
        <v>769.72373333333326</v>
      </c>
    </row>
    <row r="17" spans="1:11" ht="15.75" thickBot="1" x14ac:dyDescent="0.3">
      <c r="A17" s="2">
        <v>906</v>
      </c>
      <c r="B17" s="86" t="s">
        <v>133</v>
      </c>
      <c r="C17" s="7">
        <v>4</v>
      </c>
      <c r="D17" s="583">
        <v>54.350999999999999</v>
      </c>
      <c r="E17" s="584">
        <f t="shared" si="0"/>
        <v>217.404</v>
      </c>
      <c r="F17" s="60">
        <v>71.198400000000007</v>
      </c>
      <c r="G17" s="37">
        <f t="shared" si="1"/>
        <v>284.79360000000003</v>
      </c>
      <c r="H17" s="36">
        <v>46.6128</v>
      </c>
      <c r="I17" s="37">
        <f t="shared" si="2"/>
        <v>186.4512</v>
      </c>
      <c r="J17" s="311">
        <f t="shared" si="3"/>
        <v>57.387400000000007</v>
      </c>
      <c r="K17" s="286">
        <f t="shared" si="4"/>
        <v>229.54960000000003</v>
      </c>
    </row>
    <row r="18" spans="1:11" ht="15.75" thickBot="1" x14ac:dyDescent="0.3">
      <c r="A18" s="2">
        <v>907</v>
      </c>
      <c r="B18" s="86" t="s">
        <v>123</v>
      </c>
      <c r="C18" s="7">
        <v>6</v>
      </c>
      <c r="D18" s="583">
        <v>192.98400000000001</v>
      </c>
      <c r="E18" s="584">
        <f t="shared" si="0"/>
        <v>1157.904</v>
      </c>
      <c r="F18" s="60">
        <v>221.928</v>
      </c>
      <c r="G18" s="37">
        <f t="shared" si="1"/>
        <v>1331.568</v>
      </c>
      <c r="H18" s="36">
        <v>201.52800000000002</v>
      </c>
      <c r="I18" s="37">
        <f t="shared" si="2"/>
        <v>1209.1680000000001</v>
      </c>
      <c r="J18" s="311">
        <f t="shared" si="3"/>
        <v>205.48000000000002</v>
      </c>
      <c r="K18" s="286">
        <f t="shared" si="4"/>
        <v>1232.8799999999999</v>
      </c>
    </row>
    <row r="19" spans="1:11" ht="15.75" thickBot="1" x14ac:dyDescent="0.3">
      <c r="A19" s="2">
        <v>908</v>
      </c>
      <c r="B19" s="86" t="s">
        <v>132</v>
      </c>
      <c r="C19" s="7">
        <v>3</v>
      </c>
      <c r="D19" s="583">
        <v>279.99399999999997</v>
      </c>
      <c r="E19" s="584">
        <f t="shared" si="0"/>
        <v>839.98199999999997</v>
      </c>
      <c r="F19" s="60">
        <v>301.81760000000003</v>
      </c>
      <c r="G19" s="37">
        <f t="shared" si="1"/>
        <v>905.45280000000002</v>
      </c>
      <c r="H19" s="36">
        <v>288.54360000000003</v>
      </c>
      <c r="I19" s="37">
        <f t="shared" si="2"/>
        <v>865.63080000000014</v>
      </c>
      <c r="J19" s="311">
        <f t="shared" si="3"/>
        <v>290.11840000000001</v>
      </c>
      <c r="K19" s="286">
        <f t="shared" si="4"/>
        <v>870.35519999999997</v>
      </c>
    </row>
    <row r="20" spans="1:11" ht="15.75" thickBot="1" x14ac:dyDescent="0.3">
      <c r="A20" s="2">
        <v>909</v>
      </c>
      <c r="B20" s="86" t="s">
        <v>128</v>
      </c>
      <c r="C20" s="11">
        <v>4</v>
      </c>
      <c r="D20" s="583">
        <v>255.71699999999998</v>
      </c>
      <c r="E20" s="584">
        <f t="shared" si="0"/>
        <v>1022.8679999999999</v>
      </c>
      <c r="F20" s="60">
        <v>308.52640000000002</v>
      </c>
      <c r="G20" s="37">
        <f t="shared" si="1"/>
        <v>1234.1056000000001</v>
      </c>
      <c r="H20" s="36">
        <v>260.38800000000003</v>
      </c>
      <c r="I20" s="37">
        <f t="shared" si="2"/>
        <v>1041.5520000000001</v>
      </c>
      <c r="J20" s="311">
        <f t="shared" si="3"/>
        <v>274.87713333333335</v>
      </c>
      <c r="K20" s="286">
        <f t="shared" si="4"/>
        <v>1099.5085333333334</v>
      </c>
    </row>
    <row r="21" spans="1:11" ht="15.75" thickBot="1" x14ac:dyDescent="0.3">
      <c r="A21" s="2"/>
      <c r="B21" s="102" t="s">
        <v>61</v>
      </c>
      <c r="C21" s="7"/>
      <c r="D21" s="583"/>
      <c r="E21" s="619">
        <f>SUM(E5:E20)</f>
        <v>10958.023999999999</v>
      </c>
      <c r="F21" s="317"/>
      <c r="G21" s="317">
        <f t="shared" ref="G21" si="5">SUM(G5:G20)</f>
        <v>11795.548799999999</v>
      </c>
      <c r="H21" s="306">
        <v>3510.5940000000001</v>
      </c>
      <c r="I21" s="305">
        <f t="shared" ref="I21" si="6">SUM(I3:I20)</f>
        <v>10907.881200000002</v>
      </c>
      <c r="J21" s="311">
        <f t="shared" si="3"/>
        <v>1170.1980000000001</v>
      </c>
      <c r="K21" s="286">
        <f t="shared" si="4"/>
        <v>11220.484666666665</v>
      </c>
    </row>
    <row r="22" spans="1:11" ht="15.75" thickBot="1" x14ac:dyDescent="0.3">
      <c r="A22" s="3">
        <v>910</v>
      </c>
      <c r="B22" s="103" t="s">
        <v>303</v>
      </c>
      <c r="C22" s="43" t="s">
        <v>6</v>
      </c>
      <c r="D22" s="372">
        <v>30</v>
      </c>
      <c r="E22" s="466"/>
      <c r="F22" s="306">
        <v>30</v>
      </c>
      <c r="G22" s="37"/>
      <c r="H22" s="36">
        <v>30</v>
      </c>
      <c r="I22" s="37"/>
      <c r="J22" s="311">
        <f t="shared" si="3"/>
        <v>30</v>
      </c>
      <c r="K22" s="286">
        <f t="shared" si="4"/>
        <v>0</v>
      </c>
    </row>
    <row r="23" spans="1:11" ht="15.75" thickBot="1" x14ac:dyDescent="0.3">
      <c r="A23" s="1"/>
      <c r="B23" s="103" t="s">
        <v>302</v>
      </c>
      <c r="C23" s="43" t="s">
        <v>301</v>
      </c>
      <c r="D23" s="372">
        <v>75</v>
      </c>
      <c r="E23" s="466">
        <f>E22</f>
        <v>0</v>
      </c>
      <c r="F23" s="306">
        <v>80</v>
      </c>
      <c r="G23" s="37"/>
      <c r="H23" s="36">
        <v>70</v>
      </c>
      <c r="I23" s="37"/>
      <c r="J23" s="311">
        <f t="shared" si="3"/>
        <v>75</v>
      </c>
      <c r="K23" s="286">
        <f t="shared" si="4"/>
        <v>0</v>
      </c>
    </row>
    <row r="24" spans="1:11" ht="15.75" thickBot="1" x14ac:dyDescent="0.3">
      <c r="A24" s="1"/>
      <c r="B24" s="103" t="s">
        <v>304</v>
      </c>
      <c r="C24" s="105" t="s">
        <v>8</v>
      </c>
      <c r="D24" s="372"/>
      <c r="E24" s="466">
        <f>D22*D23</f>
        <v>2250</v>
      </c>
      <c r="F24" s="306"/>
      <c r="G24" s="56">
        <f>F22*F23</f>
        <v>2400</v>
      </c>
      <c r="H24" s="60"/>
      <c r="I24" s="56">
        <f>H22*H23</f>
        <v>2100</v>
      </c>
      <c r="J24" s="311">
        <f t="shared" si="3"/>
        <v>0</v>
      </c>
      <c r="K24" s="286">
        <f t="shared" si="4"/>
        <v>2250</v>
      </c>
    </row>
    <row r="25" spans="1:11" ht="15.75" thickBot="1" x14ac:dyDescent="0.3">
      <c r="A25" s="1"/>
      <c r="B25" s="103" t="s">
        <v>305</v>
      </c>
      <c r="C25" s="105"/>
      <c r="D25" s="372"/>
      <c r="E25" s="466">
        <f>E21+E24</f>
        <v>13208.023999999999</v>
      </c>
      <c r="F25" s="306"/>
      <c r="G25" s="56">
        <f t="shared" ref="G25:I25" si="7">G21+G24</f>
        <v>14195.548799999999</v>
      </c>
      <c r="H25" s="60"/>
      <c r="I25" s="56">
        <f t="shared" si="7"/>
        <v>13007.881200000002</v>
      </c>
      <c r="J25" s="311"/>
      <c r="K25" s="286">
        <f>(E25+G25+I25)/3</f>
        <v>13470.484666666665</v>
      </c>
    </row>
    <row r="26" spans="1:11" ht="39.75" thickBot="1" x14ac:dyDescent="0.3">
      <c r="A26" s="11" t="s">
        <v>6</v>
      </c>
      <c r="B26" s="129" t="s">
        <v>69</v>
      </c>
      <c r="C26" s="31"/>
      <c r="D26" s="405" t="s">
        <v>72</v>
      </c>
      <c r="E26" s="466" t="s">
        <v>70</v>
      </c>
      <c r="F26" s="306" t="s">
        <v>72</v>
      </c>
      <c r="G26" s="305" t="s">
        <v>70</v>
      </c>
      <c r="H26" s="306" t="s">
        <v>72</v>
      </c>
      <c r="I26" s="305" t="s">
        <v>70</v>
      </c>
      <c r="J26" s="264" t="s">
        <v>296</v>
      </c>
      <c r="K26" s="265" t="s">
        <v>297</v>
      </c>
    </row>
    <row r="27" spans="1:11" ht="15.75" thickBot="1" x14ac:dyDescent="0.3">
      <c r="A27" s="344">
        <v>3</v>
      </c>
      <c r="B27" s="67" t="s">
        <v>267</v>
      </c>
      <c r="D27" s="375">
        <f>E25</f>
        <v>13208.023999999999</v>
      </c>
      <c r="E27" s="584">
        <f>A27*D27</f>
        <v>39624.072</v>
      </c>
      <c r="F27" s="222">
        <f>G25</f>
        <v>14195.548799999999</v>
      </c>
      <c r="G27" s="42">
        <f>A27*F27</f>
        <v>42586.646399999998</v>
      </c>
      <c r="H27" s="41">
        <f>I25</f>
        <v>13007.881200000002</v>
      </c>
      <c r="I27" s="42">
        <f>A27*H27</f>
        <v>39023.643600000003</v>
      </c>
      <c r="J27" s="312">
        <f>(D27+F27+H27)/3</f>
        <v>13470.484666666665</v>
      </c>
      <c r="K27" s="313">
        <f>(E27+G27+I27)/3</f>
        <v>40411.453999999998</v>
      </c>
    </row>
  </sheetData>
  <sortState ref="B6:B20">
    <sortCondition ref="B6"/>
  </sortState>
  <mergeCells count="1">
    <mergeCell ref="J3:K3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  <ignoredErrors>
    <ignoredError sqref="E2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2" zoomScaleNormal="100" workbookViewId="0">
      <selection activeCell="B45" sqref="B45"/>
    </sheetView>
  </sheetViews>
  <sheetFormatPr defaultRowHeight="15" x14ac:dyDescent="0.25"/>
  <cols>
    <col min="1" max="1" width="6.85546875" customWidth="1"/>
    <col min="2" max="2" width="34.85546875" customWidth="1"/>
    <col min="3" max="3" width="7.85546875" style="347" customWidth="1"/>
    <col min="4" max="4" width="10.28515625" style="33" bestFit="1" customWidth="1"/>
    <col min="5" max="5" width="10.42578125" style="297" bestFit="1" customWidth="1"/>
    <col min="6" max="6" width="10.28515625" style="297" bestFit="1" customWidth="1"/>
    <col min="7" max="7" width="10.28515625" style="33" customWidth="1"/>
    <col min="8" max="8" width="10.5703125" style="33" bestFit="1" customWidth="1"/>
    <col min="9" max="9" width="10.28515625" style="33" customWidth="1"/>
    <col min="10" max="10" width="10.5703125" style="33" bestFit="1" customWidth="1"/>
    <col min="11" max="11" width="10.85546875" style="33" customWidth="1"/>
  </cols>
  <sheetData>
    <row r="1" spans="1:11" ht="15.75" thickBot="1" x14ac:dyDescent="0.3">
      <c r="A1" s="497"/>
      <c r="B1" s="497"/>
      <c r="C1" s="498"/>
      <c r="D1" s="242"/>
      <c r="E1" s="242"/>
      <c r="F1" s="242"/>
    </row>
    <row r="2" spans="1:11" ht="15.75" thickBot="1" x14ac:dyDescent="0.3">
      <c r="A2" s="499" t="s">
        <v>134</v>
      </c>
      <c r="B2" s="247"/>
      <c r="C2" s="500"/>
      <c r="D2" s="299"/>
      <c r="E2" s="299"/>
      <c r="F2" s="300"/>
    </row>
    <row r="3" spans="1:11" s="47" customFormat="1" ht="15.75" thickTop="1" x14ac:dyDescent="0.25">
      <c r="A3" s="248" t="s">
        <v>5</v>
      </c>
      <c r="B3" s="246"/>
      <c r="C3" s="501"/>
      <c r="D3" s="486" t="s">
        <v>290</v>
      </c>
      <c r="E3" s="296"/>
      <c r="F3" s="91" t="s">
        <v>295</v>
      </c>
      <c r="G3" s="92"/>
      <c r="H3" s="34" t="s">
        <v>291</v>
      </c>
      <c r="I3" s="35"/>
      <c r="J3" s="674" t="s">
        <v>300</v>
      </c>
      <c r="K3" s="675"/>
    </row>
    <row r="4" spans="1:11" ht="30.75" thickBot="1" x14ac:dyDescent="0.3">
      <c r="A4" s="245" t="s">
        <v>66</v>
      </c>
      <c r="B4" s="246" t="s">
        <v>7</v>
      </c>
      <c r="C4" s="502" t="s">
        <v>6</v>
      </c>
      <c r="D4" s="93" t="s">
        <v>67</v>
      </c>
      <c r="E4" s="122" t="s">
        <v>68</v>
      </c>
      <c r="F4" s="349" t="s">
        <v>67</v>
      </c>
      <c r="G4" s="350" t="s">
        <v>68</v>
      </c>
      <c r="H4" s="38" t="s">
        <v>67</v>
      </c>
      <c r="I4" s="39" t="s">
        <v>68</v>
      </c>
      <c r="J4" s="257" t="s">
        <v>298</v>
      </c>
      <c r="K4" s="258" t="s">
        <v>299</v>
      </c>
    </row>
    <row r="5" spans="1:11" ht="15.75" thickBot="1" x14ac:dyDescent="0.3">
      <c r="A5" s="245">
        <v>911</v>
      </c>
      <c r="B5" s="503" t="s">
        <v>260</v>
      </c>
      <c r="C5" s="501">
        <v>1</v>
      </c>
      <c r="D5" s="304">
        <v>1066.0430000000001</v>
      </c>
      <c r="E5" s="57">
        <f t="shared" ref="E5:E31" si="0">C5*D5</f>
        <v>1066.0430000000001</v>
      </c>
      <c r="F5" s="60">
        <v>1094.5368000000001</v>
      </c>
      <c r="G5" s="351">
        <f t="shared" ref="G5:G31" si="1">C5*F5</f>
        <v>1094.5368000000001</v>
      </c>
      <c r="H5" s="36">
        <v>1102.3600000000001</v>
      </c>
      <c r="I5" s="37">
        <f t="shared" ref="I5:I31" si="2">C5*H5</f>
        <v>1102.3600000000001</v>
      </c>
      <c r="J5" s="311">
        <f t="shared" ref="J5:J36" si="3">(D5+F5+H5)/3</f>
        <v>1087.6466000000003</v>
      </c>
      <c r="K5" s="286">
        <f t="shared" ref="K5:K36" si="4">(E5+G5+I5)/3</f>
        <v>1087.6466000000003</v>
      </c>
    </row>
    <row r="6" spans="1:11" ht="15.75" thickBot="1" x14ac:dyDescent="0.3">
      <c r="A6" s="426">
        <v>912</v>
      </c>
      <c r="B6" s="503" t="s">
        <v>146</v>
      </c>
      <c r="C6" s="501">
        <v>2</v>
      </c>
      <c r="D6" s="304">
        <v>729.01</v>
      </c>
      <c r="E6" s="57">
        <f t="shared" si="0"/>
        <v>1458.02</v>
      </c>
      <c r="F6" s="60">
        <v>772.47</v>
      </c>
      <c r="G6" s="351">
        <f t="shared" si="1"/>
        <v>1544.94</v>
      </c>
      <c r="H6" s="36">
        <v>794.53920000000005</v>
      </c>
      <c r="I6" s="37">
        <f t="shared" si="2"/>
        <v>1589.0784000000001</v>
      </c>
      <c r="J6" s="311">
        <f t="shared" si="3"/>
        <v>765.33973333333336</v>
      </c>
      <c r="K6" s="286">
        <f t="shared" si="4"/>
        <v>1530.6794666666667</v>
      </c>
    </row>
    <row r="7" spans="1:11" ht="15.75" thickBot="1" x14ac:dyDescent="0.3">
      <c r="A7" s="245">
        <v>913</v>
      </c>
      <c r="B7" s="503" t="s">
        <v>33</v>
      </c>
      <c r="C7" s="501">
        <v>2</v>
      </c>
      <c r="D7" s="304">
        <v>218.61</v>
      </c>
      <c r="E7" s="57">
        <f t="shared" si="0"/>
        <v>437.22</v>
      </c>
      <c r="F7" s="60">
        <v>224.60760000000002</v>
      </c>
      <c r="G7" s="351">
        <f t="shared" si="1"/>
        <v>449.21520000000004</v>
      </c>
      <c r="H7" s="36">
        <v>262.024</v>
      </c>
      <c r="I7" s="37">
        <f t="shared" si="2"/>
        <v>524.048</v>
      </c>
      <c r="J7" s="311">
        <f t="shared" si="3"/>
        <v>235.08053333333336</v>
      </c>
      <c r="K7" s="286">
        <f t="shared" si="4"/>
        <v>470.16106666666673</v>
      </c>
    </row>
    <row r="8" spans="1:11" ht="15.75" thickBot="1" x14ac:dyDescent="0.3">
      <c r="A8" s="426">
        <v>914</v>
      </c>
      <c r="B8" s="503" t="s">
        <v>259</v>
      </c>
      <c r="C8" s="501">
        <v>4</v>
      </c>
      <c r="D8" s="304">
        <v>99.77</v>
      </c>
      <c r="E8" s="57">
        <f t="shared" si="0"/>
        <v>399.08</v>
      </c>
      <c r="F8" s="60">
        <v>106.54200000000002</v>
      </c>
      <c r="G8" s="351">
        <f t="shared" si="1"/>
        <v>426.16800000000006</v>
      </c>
      <c r="H8" s="36">
        <v>123.03200000000001</v>
      </c>
      <c r="I8" s="37">
        <f t="shared" si="2"/>
        <v>492.12800000000004</v>
      </c>
      <c r="J8" s="311">
        <f t="shared" si="3"/>
        <v>109.78133333333335</v>
      </c>
      <c r="K8" s="286">
        <f t="shared" si="4"/>
        <v>439.1253333333334</v>
      </c>
    </row>
    <row r="9" spans="1:11" ht="15.75" thickBot="1" x14ac:dyDescent="0.3">
      <c r="A9" s="245">
        <v>915</v>
      </c>
      <c r="B9" s="503" t="s">
        <v>46</v>
      </c>
      <c r="C9" s="501">
        <v>6</v>
      </c>
      <c r="D9" s="304">
        <v>36.26</v>
      </c>
      <c r="E9" s="57">
        <f t="shared" si="0"/>
        <v>217.56</v>
      </c>
      <c r="F9" s="60">
        <v>37.929600000000001</v>
      </c>
      <c r="G9" s="351">
        <f t="shared" si="1"/>
        <v>227.57760000000002</v>
      </c>
      <c r="H9" s="36">
        <v>39.356800000000007</v>
      </c>
      <c r="I9" s="37">
        <f t="shared" si="2"/>
        <v>236.14080000000004</v>
      </c>
      <c r="J9" s="311">
        <f t="shared" si="3"/>
        <v>37.848800000000004</v>
      </c>
      <c r="K9" s="286">
        <f t="shared" si="4"/>
        <v>227.09280000000001</v>
      </c>
    </row>
    <row r="10" spans="1:11" ht="15.75" thickBot="1" x14ac:dyDescent="0.3">
      <c r="A10" s="426">
        <v>916</v>
      </c>
      <c r="B10" s="503" t="s">
        <v>155</v>
      </c>
      <c r="C10" s="501">
        <v>8</v>
      </c>
      <c r="D10" s="304">
        <v>158.13999999999999</v>
      </c>
      <c r="E10" s="57">
        <f t="shared" si="0"/>
        <v>1265.1199999999999</v>
      </c>
      <c r="F10" s="60">
        <v>178.05960000000002</v>
      </c>
      <c r="G10" s="351">
        <f t="shared" si="1"/>
        <v>1424.4768000000001</v>
      </c>
      <c r="H10" s="36">
        <v>166.00640000000001</v>
      </c>
      <c r="I10" s="37">
        <f t="shared" si="2"/>
        <v>1328.0512000000001</v>
      </c>
      <c r="J10" s="311">
        <f t="shared" si="3"/>
        <v>167.40200000000002</v>
      </c>
      <c r="K10" s="286">
        <f t="shared" si="4"/>
        <v>1339.2160000000001</v>
      </c>
    </row>
    <row r="11" spans="1:11" ht="15.75" thickBot="1" x14ac:dyDescent="0.3">
      <c r="A11" s="245">
        <v>917</v>
      </c>
      <c r="B11" s="503" t="s">
        <v>139</v>
      </c>
      <c r="C11" s="501">
        <v>1</v>
      </c>
      <c r="D11" s="304">
        <v>772.78</v>
      </c>
      <c r="E11" s="57">
        <f t="shared" si="0"/>
        <v>772.78</v>
      </c>
      <c r="F11" s="60">
        <v>840.94200000000001</v>
      </c>
      <c r="G11" s="351">
        <f t="shared" si="1"/>
        <v>840.94200000000001</v>
      </c>
      <c r="H11" s="36">
        <v>872.7600000000001</v>
      </c>
      <c r="I11" s="37">
        <f t="shared" si="2"/>
        <v>872.7600000000001</v>
      </c>
      <c r="J11" s="311">
        <f t="shared" si="3"/>
        <v>828.82733333333329</v>
      </c>
      <c r="K11" s="286">
        <f t="shared" si="4"/>
        <v>828.82733333333329</v>
      </c>
    </row>
    <row r="12" spans="1:11" ht="15.75" thickBot="1" x14ac:dyDescent="0.3">
      <c r="A12" s="426">
        <v>918</v>
      </c>
      <c r="B12" s="503" t="s">
        <v>26</v>
      </c>
      <c r="C12" s="501">
        <v>2</v>
      </c>
      <c r="D12" s="304">
        <v>132.12</v>
      </c>
      <c r="E12" s="57">
        <f t="shared" si="0"/>
        <v>264.24</v>
      </c>
      <c r="F12" s="60">
        <v>137.52720000000002</v>
      </c>
      <c r="G12" s="351">
        <f t="shared" si="1"/>
        <v>275.05440000000004</v>
      </c>
      <c r="H12" s="36">
        <v>136.68480000000002</v>
      </c>
      <c r="I12" s="37">
        <f t="shared" si="2"/>
        <v>273.36960000000005</v>
      </c>
      <c r="J12" s="311">
        <f t="shared" si="3"/>
        <v>135.44399999999999</v>
      </c>
      <c r="K12" s="286">
        <f t="shared" si="4"/>
        <v>270.88799999999998</v>
      </c>
    </row>
    <row r="13" spans="1:11" ht="15.75" thickBot="1" x14ac:dyDescent="0.3">
      <c r="A13" s="245">
        <v>919</v>
      </c>
      <c r="B13" s="503" t="s">
        <v>25</v>
      </c>
      <c r="C13" s="501">
        <v>2</v>
      </c>
      <c r="D13" s="304">
        <v>169.04</v>
      </c>
      <c r="E13" s="57">
        <f t="shared" si="0"/>
        <v>338.08</v>
      </c>
      <c r="F13" s="60">
        <v>188.38440000000003</v>
      </c>
      <c r="G13" s="351">
        <f t="shared" si="1"/>
        <v>376.76880000000006</v>
      </c>
      <c r="H13" s="36">
        <v>206.90880000000004</v>
      </c>
      <c r="I13" s="37">
        <f t="shared" si="2"/>
        <v>413.81760000000008</v>
      </c>
      <c r="J13" s="311">
        <f t="shared" si="3"/>
        <v>188.11106666666669</v>
      </c>
      <c r="K13" s="286">
        <f t="shared" si="4"/>
        <v>376.22213333333337</v>
      </c>
    </row>
    <row r="14" spans="1:11" ht="15.75" thickBot="1" x14ac:dyDescent="0.3">
      <c r="A14" s="426">
        <v>920</v>
      </c>
      <c r="B14" s="503" t="s">
        <v>37</v>
      </c>
      <c r="C14" s="501">
        <v>2</v>
      </c>
      <c r="D14" s="304">
        <v>273.18</v>
      </c>
      <c r="E14" s="57">
        <f t="shared" si="0"/>
        <v>546.36</v>
      </c>
      <c r="F14" s="60">
        <v>298.32840000000004</v>
      </c>
      <c r="G14" s="351">
        <f t="shared" si="1"/>
        <v>596.65680000000009</v>
      </c>
      <c r="H14" s="36">
        <v>327.39840000000004</v>
      </c>
      <c r="I14" s="37">
        <f t="shared" si="2"/>
        <v>654.79680000000008</v>
      </c>
      <c r="J14" s="311">
        <f t="shared" si="3"/>
        <v>299.63560000000001</v>
      </c>
      <c r="K14" s="286">
        <f t="shared" si="4"/>
        <v>599.27120000000002</v>
      </c>
    </row>
    <row r="15" spans="1:11" ht="15.75" thickBot="1" x14ac:dyDescent="0.3">
      <c r="A15" s="245">
        <v>921</v>
      </c>
      <c r="B15" s="503" t="s">
        <v>30</v>
      </c>
      <c r="C15" s="501">
        <v>4</v>
      </c>
      <c r="D15" s="304">
        <v>239.05</v>
      </c>
      <c r="E15" s="57">
        <f t="shared" si="0"/>
        <v>956.2</v>
      </c>
      <c r="F15" s="60">
        <v>262.2996</v>
      </c>
      <c r="G15" s="351">
        <f t="shared" si="1"/>
        <v>1049.1984</v>
      </c>
      <c r="H15" s="36">
        <v>267.01920000000001</v>
      </c>
      <c r="I15" s="37">
        <f t="shared" si="2"/>
        <v>1068.0768</v>
      </c>
      <c r="J15" s="311">
        <f t="shared" si="3"/>
        <v>256.12293333333332</v>
      </c>
      <c r="K15" s="286">
        <f t="shared" si="4"/>
        <v>1024.4917333333333</v>
      </c>
    </row>
    <row r="16" spans="1:11" ht="15.75" thickBot="1" x14ac:dyDescent="0.3">
      <c r="A16" s="426">
        <v>922</v>
      </c>
      <c r="B16" s="503" t="s">
        <v>73</v>
      </c>
      <c r="C16" s="501">
        <v>4</v>
      </c>
      <c r="D16" s="304">
        <v>113.21</v>
      </c>
      <c r="E16" s="57">
        <f t="shared" si="0"/>
        <v>452.84</v>
      </c>
      <c r="F16" s="60">
        <v>123.93</v>
      </c>
      <c r="G16" s="351">
        <f t="shared" si="1"/>
        <v>495.72</v>
      </c>
      <c r="H16" s="36">
        <v>133.6832</v>
      </c>
      <c r="I16" s="37">
        <f t="shared" si="2"/>
        <v>534.7328</v>
      </c>
      <c r="J16" s="311">
        <f t="shared" si="3"/>
        <v>123.60773333333333</v>
      </c>
      <c r="K16" s="286">
        <f t="shared" si="4"/>
        <v>494.43093333333331</v>
      </c>
    </row>
    <row r="17" spans="1:11" ht="15.75" thickBot="1" x14ac:dyDescent="0.3">
      <c r="A17" s="245">
        <v>923</v>
      </c>
      <c r="B17" s="503" t="s">
        <v>241</v>
      </c>
      <c r="C17" s="501">
        <v>4</v>
      </c>
      <c r="D17" s="304">
        <v>68.52</v>
      </c>
      <c r="E17" s="57">
        <f t="shared" si="0"/>
        <v>274.08</v>
      </c>
      <c r="F17" s="60">
        <v>74.001599999999996</v>
      </c>
      <c r="G17" s="351">
        <f t="shared" si="1"/>
        <v>296.00639999999999</v>
      </c>
      <c r="H17" s="36">
        <v>80.763200000000012</v>
      </c>
      <c r="I17" s="37">
        <f t="shared" si="2"/>
        <v>323.05280000000005</v>
      </c>
      <c r="J17" s="311">
        <f t="shared" si="3"/>
        <v>74.428266666666659</v>
      </c>
      <c r="K17" s="286">
        <f t="shared" si="4"/>
        <v>297.71306666666663</v>
      </c>
    </row>
    <row r="18" spans="1:11" ht="15.75" thickBot="1" x14ac:dyDescent="0.3">
      <c r="A18" s="426">
        <v>924</v>
      </c>
      <c r="B18" s="503" t="s">
        <v>112</v>
      </c>
      <c r="C18" s="501">
        <v>4</v>
      </c>
      <c r="D18" s="304">
        <v>76.989999999999995</v>
      </c>
      <c r="E18" s="57">
        <f t="shared" si="0"/>
        <v>307.95999999999998</v>
      </c>
      <c r="F18" s="60">
        <v>77.619600000000005</v>
      </c>
      <c r="G18" s="351">
        <f t="shared" si="1"/>
        <v>310.47840000000002</v>
      </c>
      <c r="H18" s="36">
        <v>89.544000000000011</v>
      </c>
      <c r="I18" s="37">
        <f t="shared" si="2"/>
        <v>358.17600000000004</v>
      </c>
      <c r="J18" s="311">
        <f t="shared" si="3"/>
        <v>81.384533333333337</v>
      </c>
      <c r="K18" s="286">
        <f t="shared" si="4"/>
        <v>325.53813333333335</v>
      </c>
    </row>
    <row r="19" spans="1:11" ht="15.75" thickBot="1" x14ac:dyDescent="0.3">
      <c r="A19" s="245">
        <v>925</v>
      </c>
      <c r="B19" s="503" t="s">
        <v>17</v>
      </c>
      <c r="C19" s="501">
        <v>1</v>
      </c>
      <c r="D19" s="304">
        <v>1396.14</v>
      </c>
      <c r="E19" s="57">
        <f t="shared" si="0"/>
        <v>1396.14</v>
      </c>
      <c r="F19" s="60">
        <v>1390.6512000000002</v>
      </c>
      <c r="G19" s="351">
        <f t="shared" si="1"/>
        <v>1390.6512000000002</v>
      </c>
      <c r="H19" s="36">
        <v>1596.2464000000002</v>
      </c>
      <c r="I19" s="37">
        <f t="shared" si="2"/>
        <v>1596.2464000000002</v>
      </c>
      <c r="J19" s="311">
        <f t="shared" si="3"/>
        <v>1461.0125333333335</v>
      </c>
      <c r="K19" s="286">
        <f t="shared" si="4"/>
        <v>1461.0125333333335</v>
      </c>
    </row>
    <row r="20" spans="1:11" ht="15.75" thickBot="1" x14ac:dyDescent="0.3">
      <c r="A20" s="426">
        <v>926</v>
      </c>
      <c r="B20" s="503" t="s">
        <v>140</v>
      </c>
      <c r="C20" s="501">
        <v>1</v>
      </c>
      <c r="D20" s="304">
        <v>964.76</v>
      </c>
      <c r="E20" s="57">
        <f t="shared" si="0"/>
        <v>964.76</v>
      </c>
      <c r="F20" s="60">
        <v>1063.3032000000001</v>
      </c>
      <c r="G20" s="351">
        <f t="shared" si="1"/>
        <v>1063.3032000000001</v>
      </c>
      <c r="H20" s="36">
        <v>1102.6512</v>
      </c>
      <c r="I20" s="37">
        <f t="shared" si="2"/>
        <v>1102.6512</v>
      </c>
      <c r="J20" s="311">
        <f t="shared" si="3"/>
        <v>1043.5714666666665</v>
      </c>
      <c r="K20" s="286">
        <f t="shared" si="4"/>
        <v>1043.5714666666665</v>
      </c>
    </row>
    <row r="21" spans="1:11" ht="15.75" thickBot="1" x14ac:dyDescent="0.3">
      <c r="A21" s="245">
        <v>927</v>
      </c>
      <c r="B21" s="503" t="s">
        <v>31</v>
      </c>
      <c r="C21" s="501">
        <v>4</v>
      </c>
      <c r="D21" s="304">
        <v>62.41</v>
      </c>
      <c r="E21" s="57">
        <f t="shared" si="0"/>
        <v>249.64</v>
      </c>
      <c r="F21" s="60">
        <v>72.824400000000011</v>
      </c>
      <c r="G21" s="351">
        <f t="shared" si="1"/>
        <v>291.29760000000005</v>
      </c>
      <c r="H21" s="36">
        <v>67.020800000000008</v>
      </c>
      <c r="I21" s="37">
        <f t="shared" si="2"/>
        <v>268.08320000000003</v>
      </c>
      <c r="J21" s="311">
        <f t="shared" si="3"/>
        <v>67.418400000000005</v>
      </c>
      <c r="K21" s="286">
        <f t="shared" si="4"/>
        <v>269.67360000000002</v>
      </c>
    </row>
    <row r="22" spans="1:11" ht="15.75" thickBot="1" x14ac:dyDescent="0.3">
      <c r="A22" s="426">
        <v>928</v>
      </c>
      <c r="B22" s="503" t="s">
        <v>123</v>
      </c>
      <c r="C22" s="501">
        <v>3</v>
      </c>
      <c r="D22" s="304">
        <v>259.11</v>
      </c>
      <c r="E22" s="57">
        <f t="shared" si="0"/>
        <v>777.33</v>
      </c>
      <c r="F22" s="60">
        <v>288.94320000000005</v>
      </c>
      <c r="G22" s="351">
        <f t="shared" si="1"/>
        <v>866.82960000000014</v>
      </c>
      <c r="H22" s="36">
        <v>275.08320000000003</v>
      </c>
      <c r="I22" s="37">
        <f t="shared" si="2"/>
        <v>825.2496000000001</v>
      </c>
      <c r="J22" s="311">
        <f t="shared" si="3"/>
        <v>274.37880000000001</v>
      </c>
      <c r="K22" s="286">
        <f t="shared" si="4"/>
        <v>823.13639999999998</v>
      </c>
    </row>
    <row r="23" spans="1:11" ht="15.75" thickBot="1" x14ac:dyDescent="0.3">
      <c r="A23" s="245">
        <v>929</v>
      </c>
      <c r="B23" s="503" t="s">
        <v>135</v>
      </c>
      <c r="C23" s="501">
        <v>3</v>
      </c>
      <c r="D23" s="304">
        <v>272.16000000000003</v>
      </c>
      <c r="E23" s="57">
        <f t="shared" si="0"/>
        <v>816.48</v>
      </c>
      <c r="F23" s="60">
        <v>294.58080000000001</v>
      </c>
      <c r="G23" s="351">
        <f t="shared" si="1"/>
        <v>883.74240000000009</v>
      </c>
      <c r="H23" s="36">
        <v>292.92480000000006</v>
      </c>
      <c r="I23" s="37">
        <f t="shared" si="2"/>
        <v>878.77440000000024</v>
      </c>
      <c r="J23" s="311">
        <f t="shared" si="3"/>
        <v>286.55520000000001</v>
      </c>
      <c r="K23" s="286">
        <f t="shared" si="4"/>
        <v>859.66560000000015</v>
      </c>
    </row>
    <row r="24" spans="1:11" ht="15.75" thickBot="1" x14ac:dyDescent="0.3">
      <c r="A24" s="426">
        <v>930</v>
      </c>
      <c r="B24" s="503" t="s">
        <v>9</v>
      </c>
      <c r="C24" s="501">
        <v>2</v>
      </c>
      <c r="D24" s="304">
        <v>212.11</v>
      </c>
      <c r="E24" s="57">
        <f t="shared" si="0"/>
        <v>424.22</v>
      </c>
      <c r="F24" s="60">
        <v>230.74200000000002</v>
      </c>
      <c r="G24" s="351">
        <f t="shared" si="1"/>
        <v>461.48400000000004</v>
      </c>
      <c r="H24" s="36">
        <v>241.25920000000002</v>
      </c>
      <c r="I24" s="37">
        <f t="shared" si="2"/>
        <v>482.51840000000004</v>
      </c>
      <c r="J24" s="311">
        <f t="shared" si="3"/>
        <v>228.03706666666668</v>
      </c>
      <c r="K24" s="286">
        <f t="shared" si="4"/>
        <v>456.07413333333335</v>
      </c>
    </row>
    <row r="25" spans="1:11" ht="15.75" thickBot="1" x14ac:dyDescent="0.3">
      <c r="A25" s="245">
        <v>931</v>
      </c>
      <c r="B25" s="503" t="s">
        <v>125</v>
      </c>
      <c r="C25" s="501">
        <v>4</v>
      </c>
      <c r="D25" s="304">
        <v>43.59</v>
      </c>
      <c r="E25" s="57">
        <f t="shared" si="0"/>
        <v>174.36</v>
      </c>
      <c r="F25" s="60">
        <v>48.340800000000002</v>
      </c>
      <c r="G25" s="351">
        <f t="shared" si="1"/>
        <v>193.36320000000001</v>
      </c>
      <c r="H25" s="36">
        <v>62.339200000000005</v>
      </c>
      <c r="I25" s="37">
        <f t="shared" si="2"/>
        <v>249.35680000000002</v>
      </c>
      <c r="J25" s="311">
        <f t="shared" si="3"/>
        <v>51.423333333333339</v>
      </c>
      <c r="K25" s="286">
        <f t="shared" si="4"/>
        <v>205.69333333333336</v>
      </c>
    </row>
    <row r="26" spans="1:11" ht="15.75" thickBot="1" x14ac:dyDescent="0.3">
      <c r="A26" s="426">
        <v>932</v>
      </c>
      <c r="B26" s="503" t="s">
        <v>13</v>
      </c>
      <c r="C26" s="501">
        <v>2</v>
      </c>
      <c r="D26" s="304">
        <v>294.18</v>
      </c>
      <c r="E26" s="57">
        <f t="shared" si="0"/>
        <v>588.36</v>
      </c>
      <c r="F26" s="60">
        <v>347.64120000000003</v>
      </c>
      <c r="G26" s="351">
        <f t="shared" si="1"/>
        <v>695.28240000000005</v>
      </c>
      <c r="H26" s="36">
        <v>355.76800000000003</v>
      </c>
      <c r="I26" s="37">
        <f t="shared" si="2"/>
        <v>711.53600000000006</v>
      </c>
      <c r="J26" s="311">
        <f t="shared" si="3"/>
        <v>332.52973333333335</v>
      </c>
      <c r="K26" s="286">
        <f t="shared" si="4"/>
        <v>665.05946666666671</v>
      </c>
    </row>
    <row r="27" spans="1:11" ht="15.75" thickBot="1" x14ac:dyDescent="0.3">
      <c r="A27" s="245">
        <v>933</v>
      </c>
      <c r="B27" s="503" t="s">
        <v>136</v>
      </c>
      <c r="C27" s="501">
        <v>2</v>
      </c>
      <c r="D27" s="304">
        <v>361.28</v>
      </c>
      <c r="E27" s="57">
        <f t="shared" si="0"/>
        <v>722.56</v>
      </c>
      <c r="F27" s="60">
        <v>397.2672</v>
      </c>
      <c r="G27" s="351">
        <f t="shared" si="1"/>
        <v>794.53440000000001</v>
      </c>
      <c r="H27" s="36">
        <v>389.99520000000001</v>
      </c>
      <c r="I27" s="37">
        <f t="shared" si="2"/>
        <v>779.99040000000002</v>
      </c>
      <c r="J27" s="311">
        <f t="shared" si="3"/>
        <v>382.84746666666666</v>
      </c>
      <c r="K27" s="286">
        <f t="shared" si="4"/>
        <v>765.69493333333332</v>
      </c>
    </row>
    <row r="28" spans="1:11" ht="15.75" thickBot="1" x14ac:dyDescent="0.3">
      <c r="A28" s="426">
        <v>934</v>
      </c>
      <c r="B28" s="503" t="s">
        <v>24</v>
      </c>
      <c r="C28" s="501">
        <v>2</v>
      </c>
      <c r="D28" s="304">
        <v>123.55</v>
      </c>
      <c r="E28" s="57">
        <f t="shared" si="0"/>
        <v>247.1</v>
      </c>
      <c r="F28" s="60">
        <v>134.97840000000002</v>
      </c>
      <c r="G28" s="351">
        <f t="shared" si="1"/>
        <v>269.95680000000004</v>
      </c>
      <c r="H28" s="36">
        <v>133.33600000000001</v>
      </c>
      <c r="I28" s="37">
        <f t="shared" si="2"/>
        <v>266.67200000000003</v>
      </c>
      <c r="J28" s="311">
        <f t="shared" si="3"/>
        <v>130.62146666666669</v>
      </c>
      <c r="K28" s="286">
        <f t="shared" si="4"/>
        <v>261.24293333333338</v>
      </c>
    </row>
    <row r="29" spans="1:11" ht="15.75" thickBot="1" x14ac:dyDescent="0.3">
      <c r="A29" s="245">
        <v>935</v>
      </c>
      <c r="B29" s="503" t="s">
        <v>10</v>
      </c>
      <c r="C29" s="501">
        <v>4</v>
      </c>
      <c r="D29" s="304">
        <v>219.57</v>
      </c>
      <c r="E29" s="57">
        <f t="shared" si="0"/>
        <v>878.28</v>
      </c>
      <c r="F29" s="60">
        <v>233.02080000000001</v>
      </c>
      <c r="G29" s="351">
        <f t="shared" si="1"/>
        <v>932.08320000000003</v>
      </c>
      <c r="H29" s="36">
        <v>234.04640000000003</v>
      </c>
      <c r="I29" s="37">
        <f t="shared" si="2"/>
        <v>936.18560000000014</v>
      </c>
      <c r="J29" s="311">
        <f t="shared" si="3"/>
        <v>228.87906666666666</v>
      </c>
      <c r="K29" s="286">
        <f t="shared" si="4"/>
        <v>915.51626666666664</v>
      </c>
    </row>
    <row r="30" spans="1:11" ht="15.75" thickBot="1" x14ac:dyDescent="0.3">
      <c r="A30" s="426">
        <v>936</v>
      </c>
      <c r="B30" s="503" t="s">
        <v>137</v>
      </c>
      <c r="C30" s="501">
        <v>2</v>
      </c>
      <c r="D30" s="304">
        <v>333.17</v>
      </c>
      <c r="E30" s="57">
        <f t="shared" si="0"/>
        <v>666.34</v>
      </c>
      <c r="F30" s="60">
        <v>366.822</v>
      </c>
      <c r="G30" s="351">
        <f t="shared" si="1"/>
        <v>733.64400000000001</v>
      </c>
      <c r="H30" s="36">
        <v>364.68320000000006</v>
      </c>
      <c r="I30" s="37">
        <f t="shared" si="2"/>
        <v>729.36640000000011</v>
      </c>
      <c r="J30" s="311">
        <f t="shared" si="3"/>
        <v>354.89173333333338</v>
      </c>
      <c r="K30" s="286">
        <f t="shared" si="4"/>
        <v>709.78346666666675</v>
      </c>
    </row>
    <row r="31" spans="1:11" ht="15.75" thickBot="1" x14ac:dyDescent="0.3">
      <c r="A31" s="245">
        <v>937</v>
      </c>
      <c r="B31" s="503" t="s">
        <v>138</v>
      </c>
      <c r="C31" s="501">
        <v>2</v>
      </c>
      <c r="D31" s="304">
        <v>217.21</v>
      </c>
      <c r="E31" s="57">
        <f t="shared" si="0"/>
        <v>434.42</v>
      </c>
      <c r="F31" s="60">
        <v>235.41839999999999</v>
      </c>
      <c r="G31" s="351">
        <f t="shared" si="1"/>
        <v>470.83679999999998</v>
      </c>
      <c r="H31" s="36">
        <v>273.85120000000001</v>
      </c>
      <c r="I31" s="37">
        <f t="shared" si="2"/>
        <v>547.70240000000001</v>
      </c>
      <c r="J31" s="311">
        <f t="shared" si="3"/>
        <v>242.15986666666666</v>
      </c>
      <c r="K31" s="286">
        <f t="shared" si="4"/>
        <v>484.31973333333332</v>
      </c>
    </row>
    <row r="32" spans="1:11" ht="15.75" thickBot="1" x14ac:dyDescent="0.3">
      <c r="A32" s="245"/>
      <c r="B32" s="426" t="s">
        <v>61</v>
      </c>
      <c r="C32" s="501"/>
      <c r="D32" s="304"/>
      <c r="E32" s="305">
        <f t="shared" ref="E32" si="5">SUM(E5:E31)</f>
        <v>17095.572999999997</v>
      </c>
      <c r="F32" s="305">
        <v>9521.7120000000014</v>
      </c>
      <c r="G32" s="305">
        <f>SUM(G5:G31)</f>
        <v>18454.748400000004</v>
      </c>
      <c r="H32" s="305">
        <v>9991.2848000000013</v>
      </c>
      <c r="I32" s="305">
        <f t="shared" ref="I32" si="6">SUM(I5:I31)</f>
        <v>19144.921599999994</v>
      </c>
      <c r="J32" s="311">
        <f t="shared" si="3"/>
        <v>6504.3322666666672</v>
      </c>
      <c r="K32" s="286">
        <f t="shared" si="4"/>
        <v>18231.747666666666</v>
      </c>
    </row>
    <row r="33" spans="1:11" x14ac:dyDescent="0.25">
      <c r="A33" s="245">
        <v>938</v>
      </c>
      <c r="B33" s="247" t="s">
        <v>303</v>
      </c>
      <c r="C33" s="501" t="s">
        <v>6</v>
      </c>
      <c r="D33" s="96">
        <v>30</v>
      </c>
      <c r="E33" s="320"/>
      <c r="F33" s="306">
        <v>30</v>
      </c>
      <c r="G33" s="37"/>
      <c r="H33" s="36">
        <v>30</v>
      </c>
      <c r="I33" s="37"/>
      <c r="J33" s="311">
        <f t="shared" si="3"/>
        <v>30</v>
      </c>
      <c r="K33" s="286">
        <f t="shared" si="4"/>
        <v>0</v>
      </c>
    </row>
    <row r="34" spans="1:11" x14ac:dyDescent="0.25">
      <c r="A34" s="245"/>
      <c r="B34" s="247" t="s">
        <v>302</v>
      </c>
      <c r="C34" s="501" t="s">
        <v>301</v>
      </c>
      <c r="D34" s="96">
        <v>75</v>
      </c>
      <c r="E34" s="320">
        <f>E33</f>
        <v>0</v>
      </c>
      <c r="F34" s="306">
        <v>80</v>
      </c>
      <c r="G34" s="37"/>
      <c r="H34" s="36">
        <v>70</v>
      </c>
      <c r="I34" s="37"/>
      <c r="J34" s="311">
        <f t="shared" si="3"/>
        <v>75</v>
      </c>
      <c r="K34" s="286">
        <f t="shared" si="4"/>
        <v>0</v>
      </c>
    </row>
    <row r="35" spans="1:11" x14ac:dyDescent="0.25">
      <c r="A35" s="245"/>
      <c r="B35" s="247" t="s">
        <v>304</v>
      </c>
      <c r="C35" s="501" t="s">
        <v>8</v>
      </c>
      <c r="D35" s="96"/>
      <c r="E35" s="320">
        <f>D33*D34</f>
        <v>2250</v>
      </c>
      <c r="F35" s="306"/>
      <c r="G35" s="56">
        <f>F33*F34</f>
        <v>2400</v>
      </c>
      <c r="H35" s="60"/>
      <c r="I35" s="56">
        <f>H33*H34</f>
        <v>2100</v>
      </c>
      <c r="J35" s="311">
        <f t="shared" si="3"/>
        <v>0</v>
      </c>
      <c r="K35" s="286">
        <f t="shared" si="4"/>
        <v>2250</v>
      </c>
    </row>
    <row r="36" spans="1:11" x14ac:dyDescent="0.25">
      <c r="A36" s="245"/>
      <c r="B36" s="247" t="s">
        <v>305</v>
      </c>
      <c r="C36" s="501"/>
      <c r="D36" s="96"/>
      <c r="E36" s="320">
        <f>E32+E35</f>
        <v>19345.572999999997</v>
      </c>
      <c r="F36" s="306"/>
      <c r="G36" s="56">
        <f t="shared" ref="G36:I36" si="7">G32+G35</f>
        <v>20854.748400000004</v>
      </c>
      <c r="H36" s="60"/>
      <c r="I36" s="56">
        <f t="shared" si="7"/>
        <v>21244.921599999994</v>
      </c>
      <c r="J36" s="311">
        <f t="shared" si="3"/>
        <v>0</v>
      </c>
      <c r="K36" s="286">
        <f t="shared" si="4"/>
        <v>20481.747666666666</v>
      </c>
    </row>
    <row r="37" spans="1:11" ht="39.75" thickBot="1" x14ac:dyDescent="0.3">
      <c r="A37" s="245"/>
      <c r="B37" s="504" t="s">
        <v>69</v>
      </c>
      <c r="C37" s="505"/>
      <c r="D37" s="341" t="s">
        <v>72</v>
      </c>
      <c r="E37" s="320" t="s">
        <v>70</v>
      </c>
      <c r="F37" s="306" t="s">
        <v>72</v>
      </c>
      <c r="G37" s="305" t="s">
        <v>70</v>
      </c>
      <c r="H37" s="306" t="s">
        <v>72</v>
      </c>
      <c r="I37" s="305" t="s">
        <v>70</v>
      </c>
      <c r="J37" s="264" t="s">
        <v>296</v>
      </c>
      <c r="K37" s="265" t="s">
        <v>297</v>
      </c>
    </row>
    <row r="38" spans="1:11" ht="15.75" thickBot="1" x14ac:dyDescent="0.3">
      <c r="A38" s="501">
        <v>1</v>
      </c>
      <c r="B38" s="499" t="s">
        <v>268</v>
      </c>
      <c r="C38" s="506"/>
      <c r="D38" s="496">
        <f>E36</f>
        <v>19345.572999999997</v>
      </c>
      <c r="E38" s="57">
        <f>A38*D38</f>
        <v>19345.572999999997</v>
      </c>
      <c r="F38" s="222">
        <f>G36</f>
        <v>20854.748400000004</v>
      </c>
      <c r="G38" s="352">
        <f>A38*F38</f>
        <v>20854.748400000004</v>
      </c>
      <c r="H38" s="41">
        <f>I36</f>
        <v>21244.921599999994</v>
      </c>
      <c r="I38" s="42">
        <f>A38*H38</f>
        <v>21244.921599999994</v>
      </c>
      <c r="J38" s="312">
        <f>(D38+F38+H38)/3</f>
        <v>20481.747666666666</v>
      </c>
      <c r="K38" s="312">
        <f>(E38+G38+I38)/3</f>
        <v>20481.747666666666</v>
      </c>
    </row>
  </sheetData>
  <sortState ref="B6:B34">
    <sortCondition ref="B6"/>
  </sortState>
  <mergeCells count="1"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4" zoomScaleNormal="100" workbookViewId="0">
      <selection activeCell="C29" sqref="C29"/>
    </sheetView>
  </sheetViews>
  <sheetFormatPr defaultRowHeight="15" x14ac:dyDescent="0.25"/>
  <cols>
    <col min="1" max="1" width="6.85546875" customWidth="1"/>
    <col min="2" max="2" width="34.42578125" customWidth="1"/>
    <col min="3" max="3" width="8" customWidth="1"/>
    <col min="4" max="4" width="10.140625" style="33" customWidth="1"/>
    <col min="5" max="5" width="10.28515625" style="297" bestFit="1" customWidth="1"/>
    <col min="6" max="6" width="10.28515625" style="297" customWidth="1"/>
    <col min="7" max="7" width="10.7109375" style="33" customWidth="1"/>
    <col min="8" max="8" width="10.5703125" style="33" bestFit="1" customWidth="1"/>
    <col min="9" max="9" width="10.5703125" style="33" customWidth="1"/>
    <col min="10" max="10" width="10.85546875" style="33" customWidth="1"/>
    <col min="11" max="11" width="10.42578125" style="33" customWidth="1"/>
  </cols>
  <sheetData>
    <row r="1" spans="1:11" ht="15.75" thickBot="1" x14ac:dyDescent="0.3">
      <c r="A1" s="5"/>
      <c r="B1" s="5"/>
      <c r="C1" s="5"/>
      <c r="D1" s="298"/>
    </row>
    <row r="2" spans="1:11" ht="15.75" thickBot="1" x14ac:dyDescent="0.3">
      <c r="A2" s="68" t="s">
        <v>141</v>
      </c>
      <c r="B2" s="69"/>
      <c r="C2" s="69"/>
      <c r="D2" s="299"/>
      <c r="E2" s="299"/>
      <c r="F2" s="300"/>
    </row>
    <row r="3" spans="1:11" s="47" customFormat="1" ht="16.5" thickTop="1" thickBot="1" x14ac:dyDescent="0.3">
      <c r="A3" s="50" t="s">
        <v>5</v>
      </c>
      <c r="B3" s="72"/>
      <c r="C3" s="72"/>
      <c r="D3" s="53" t="s">
        <v>290</v>
      </c>
      <c r="E3" s="296"/>
      <c r="F3" s="91" t="s">
        <v>295</v>
      </c>
      <c r="G3" s="35"/>
      <c r="H3" s="34" t="s">
        <v>291</v>
      </c>
      <c r="I3" s="35"/>
      <c r="J3" s="674" t="s">
        <v>300</v>
      </c>
      <c r="K3" s="675"/>
    </row>
    <row r="4" spans="1:11" ht="30.75" thickBot="1" x14ac:dyDescent="0.3">
      <c r="A4" s="4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8" t="s">
        <v>67</v>
      </c>
      <c r="G4" s="39" t="s">
        <v>68</v>
      </c>
      <c r="H4" s="38" t="s">
        <v>67</v>
      </c>
      <c r="I4" s="39" t="s">
        <v>68</v>
      </c>
      <c r="J4" s="257" t="s">
        <v>298</v>
      </c>
      <c r="K4" s="258" t="s">
        <v>299</v>
      </c>
    </row>
    <row r="5" spans="1:11" ht="15.75" thickBot="1" x14ac:dyDescent="0.3">
      <c r="A5" s="2">
        <v>939</v>
      </c>
      <c r="B5" s="86" t="s">
        <v>34</v>
      </c>
      <c r="C5" s="345">
        <v>2</v>
      </c>
      <c r="D5" s="302">
        <v>351.38400000000001</v>
      </c>
      <c r="E5" s="57">
        <f t="shared" ref="E5:E20" si="0">C5*D5</f>
        <v>702.76800000000003</v>
      </c>
      <c r="F5" s="60">
        <v>361.06560000000002</v>
      </c>
      <c r="G5" s="37">
        <f t="shared" ref="G5:G20" si="1">C5*F5</f>
        <v>722.13120000000004</v>
      </c>
      <c r="H5" s="36">
        <v>345.67680000000001</v>
      </c>
      <c r="I5" s="37">
        <f t="shared" ref="I5:I20" si="2">C5*H5</f>
        <v>691.35360000000003</v>
      </c>
      <c r="J5" s="311">
        <f t="shared" ref="J5:J25" si="3">(D5+F5+H5)/3</f>
        <v>352.70880000000005</v>
      </c>
      <c r="K5" s="286">
        <f t="shared" ref="K5:K25" si="4">(E5+G5+I5)/3</f>
        <v>705.41760000000011</v>
      </c>
    </row>
    <row r="6" spans="1:11" ht="15.75" thickBot="1" x14ac:dyDescent="0.3">
      <c r="A6" s="2">
        <v>940</v>
      </c>
      <c r="B6" s="86" t="s">
        <v>35</v>
      </c>
      <c r="C6" s="345">
        <v>2</v>
      </c>
      <c r="D6" s="302">
        <v>322.55300000000005</v>
      </c>
      <c r="E6" s="57">
        <f t="shared" si="0"/>
        <v>645.10600000000011</v>
      </c>
      <c r="F6" s="60">
        <v>321.46199999999999</v>
      </c>
      <c r="G6" s="37">
        <f t="shared" si="1"/>
        <v>642.92399999999998</v>
      </c>
      <c r="H6" s="36">
        <v>324.39680000000004</v>
      </c>
      <c r="I6" s="37">
        <f t="shared" si="2"/>
        <v>648.79360000000008</v>
      </c>
      <c r="J6" s="311">
        <f t="shared" si="3"/>
        <v>322.80393333333336</v>
      </c>
      <c r="K6" s="286">
        <f t="shared" si="4"/>
        <v>645.60786666666672</v>
      </c>
    </row>
    <row r="7" spans="1:11" ht="15.75" thickBot="1" x14ac:dyDescent="0.3">
      <c r="A7" s="2">
        <v>941</v>
      </c>
      <c r="B7" s="86" t="s">
        <v>269</v>
      </c>
      <c r="C7" s="345">
        <v>2</v>
      </c>
      <c r="D7" s="302">
        <v>516.41700000000003</v>
      </c>
      <c r="E7" s="57">
        <f t="shared" si="0"/>
        <v>1032.8340000000001</v>
      </c>
      <c r="F7" s="60">
        <v>528.822</v>
      </c>
      <c r="G7" s="37">
        <f t="shared" si="1"/>
        <v>1057.644</v>
      </c>
      <c r="H7" s="36">
        <v>556.98720000000003</v>
      </c>
      <c r="I7" s="37">
        <f t="shared" si="2"/>
        <v>1113.9744000000001</v>
      </c>
      <c r="J7" s="311">
        <f t="shared" si="3"/>
        <v>534.07540000000006</v>
      </c>
      <c r="K7" s="286">
        <f t="shared" si="4"/>
        <v>1068.1508000000001</v>
      </c>
    </row>
    <row r="8" spans="1:11" ht="15.75" thickBot="1" x14ac:dyDescent="0.3">
      <c r="A8" s="2">
        <v>942</v>
      </c>
      <c r="B8" s="86" t="s">
        <v>33</v>
      </c>
      <c r="C8" s="345">
        <v>2</v>
      </c>
      <c r="D8" s="302">
        <v>164.15299999999999</v>
      </c>
      <c r="E8" s="57">
        <f t="shared" si="0"/>
        <v>328.30599999999998</v>
      </c>
      <c r="F8" s="60">
        <v>164.62440000000001</v>
      </c>
      <c r="G8" s="37">
        <f t="shared" si="1"/>
        <v>329.24880000000002</v>
      </c>
      <c r="H8" s="36">
        <v>175.2576</v>
      </c>
      <c r="I8" s="37">
        <f t="shared" si="2"/>
        <v>350.51519999999999</v>
      </c>
      <c r="J8" s="311">
        <f t="shared" si="3"/>
        <v>168.01166666666666</v>
      </c>
      <c r="K8" s="286">
        <f t="shared" si="4"/>
        <v>336.02333333333331</v>
      </c>
    </row>
    <row r="9" spans="1:11" ht="15.75" thickBot="1" x14ac:dyDescent="0.3">
      <c r="A9" s="2">
        <v>943</v>
      </c>
      <c r="B9" s="86" t="s">
        <v>144</v>
      </c>
      <c r="C9" s="345">
        <v>8</v>
      </c>
      <c r="D9" s="302">
        <v>76.384</v>
      </c>
      <c r="E9" s="57">
        <f t="shared" si="0"/>
        <v>611.072</v>
      </c>
      <c r="F9" s="60">
        <v>66.074399999999997</v>
      </c>
      <c r="G9" s="37">
        <f t="shared" si="1"/>
        <v>528.59519999999998</v>
      </c>
      <c r="H9" s="36">
        <v>71.948800000000006</v>
      </c>
      <c r="I9" s="37">
        <f t="shared" si="2"/>
        <v>575.59040000000005</v>
      </c>
      <c r="J9" s="311">
        <f t="shared" si="3"/>
        <v>71.469066666666663</v>
      </c>
      <c r="K9" s="286">
        <f t="shared" si="4"/>
        <v>571.7525333333333</v>
      </c>
    </row>
    <row r="10" spans="1:11" ht="15.75" thickBot="1" x14ac:dyDescent="0.3">
      <c r="A10" s="2">
        <v>944</v>
      </c>
      <c r="B10" s="86" t="s">
        <v>143</v>
      </c>
      <c r="C10" s="345">
        <v>8</v>
      </c>
      <c r="D10" s="302">
        <v>64.097000000000008</v>
      </c>
      <c r="E10" s="57">
        <f t="shared" si="0"/>
        <v>512.77600000000007</v>
      </c>
      <c r="F10" s="60">
        <v>57.013200000000005</v>
      </c>
      <c r="G10" s="37">
        <f t="shared" si="1"/>
        <v>456.10560000000004</v>
      </c>
      <c r="H10" s="36">
        <v>71.388800000000003</v>
      </c>
      <c r="I10" s="37">
        <f t="shared" si="2"/>
        <v>571.11040000000003</v>
      </c>
      <c r="J10" s="311">
        <f t="shared" si="3"/>
        <v>64.166333333333341</v>
      </c>
      <c r="K10" s="286">
        <f t="shared" si="4"/>
        <v>513.33066666666673</v>
      </c>
    </row>
    <row r="11" spans="1:11" ht="15.75" thickBot="1" x14ac:dyDescent="0.3">
      <c r="A11" s="2">
        <v>945</v>
      </c>
      <c r="B11" s="86" t="s">
        <v>198</v>
      </c>
      <c r="C11" s="345">
        <v>1</v>
      </c>
      <c r="D11" s="302">
        <v>328.29500000000002</v>
      </c>
      <c r="E11" s="57">
        <f t="shared" si="0"/>
        <v>328.29500000000002</v>
      </c>
      <c r="F11" s="60">
        <v>337.94280000000003</v>
      </c>
      <c r="G11" s="37">
        <f t="shared" si="1"/>
        <v>337.94280000000003</v>
      </c>
      <c r="H11" s="36">
        <v>318.21440000000001</v>
      </c>
      <c r="I11" s="37">
        <f t="shared" si="2"/>
        <v>318.21440000000001</v>
      </c>
      <c r="J11" s="311">
        <f t="shared" si="3"/>
        <v>328.15073333333339</v>
      </c>
      <c r="K11" s="286">
        <f t="shared" si="4"/>
        <v>328.15073333333339</v>
      </c>
    </row>
    <row r="12" spans="1:11" ht="15.75" thickBot="1" x14ac:dyDescent="0.3">
      <c r="A12" s="2">
        <v>946</v>
      </c>
      <c r="B12" s="86" t="s">
        <v>73</v>
      </c>
      <c r="C12" s="345">
        <v>1</v>
      </c>
      <c r="D12" s="302">
        <v>105.985</v>
      </c>
      <c r="E12" s="57">
        <f t="shared" si="0"/>
        <v>105.985</v>
      </c>
      <c r="F12" s="60">
        <v>105.00840000000001</v>
      </c>
      <c r="G12" s="37">
        <f t="shared" si="1"/>
        <v>105.00840000000001</v>
      </c>
      <c r="H12" s="36">
        <v>119.06720000000001</v>
      </c>
      <c r="I12" s="37">
        <f t="shared" si="2"/>
        <v>119.06720000000001</v>
      </c>
      <c r="J12" s="311">
        <f t="shared" si="3"/>
        <v>110.0202</v>
      </c>
      <c r="K12" s="286">
        <f t="shared" si="4"/>
        <v>110.0202</v>
      </c>
    </row>
    <row r="13" spans="1:11" ht="15.75" thickBot="1" x14ac:dyDescent="0.3">
      <c r="A13" s="2">
        <v>947</v>
      </c>
      <c r="B13" s="86" t="s">
        <v>74</v>
      </c>
      <c r="C13" s="345">
        <v>2</v>
      </c>
      <c r="D13" s="302">
        <v>79.574000000000012</v>
      </c>
      <c r="E13" s="57">
        <f t="shared" si="0"/>
        <v>159.14800000000002</v>
      </c>
      <c r="F13" s="60">
        <v>77.057999999999993</v>
      </c>
      <c r="G13" s="37">
        <f t="shared" si="1"/>
        <v>154.11599999999999</v>
      </c>
      <c r="H13" s="36">
        <v>94.483200000000011</v>
      </c>
      <c r="I13" s="37">
        <f t="shared" si="2"/>
        <v>188.96640000000002</v>
      </c>
      <c r="J13" s="311">
        <f t="shared" si="3"/>
        <v>83.705066666666667</v>
      </c>
      <c r="K13" s="286">
        <f t="shared" si="4"/>
        <v>167.41013333333333</v>
      </c>
    </row>
    <row r="14" spans="1:11" ht="15.75" thickBot="1" x14ac:dyDescent="0.3">
      <c r="A14" s="2">
        <v>948</v>
      </c>
      <c r="B14" s="86" t="s">
        <v>148</v>
      </c>
      <c r="C14" s="345">
        <v>2</v>
      </c>
      <c r="D14" s="302">
        <v>92.994000000000014</v>
      </c>
      <c r="E14" s="57">
        <f t="shared" si="0"/>
        <v>185.98800000000003</v>
      </c>
      <c r="F14" s="60">
        <v>106.32600000000001</v>
      </c>
      <c r="G14" s="37">
        <f t="shared" si="1"/>
        <v>212.65200000000002</v>
      </c>
      <c r="H14" s="36">
        <v>98.235200000000006</v>
      </c>
      <c r="I14" s="37">
        <f t="shared" si="2"/>
        <v>196.47040000000001</v>
      </c>
      <c r="J14" s="311">
        <f t="shared" si="3"/>
        <v>99.185066666666671</v>
      </c>
      <c r="K14" s="286">
        <f t="shared" si="4"/>
        <v>198.37013333333334</v>
      </c>
    </row>
    <row r="15" spans="1:11" ht="15.75" thickBot="1" x14ac:dyDescent="0.3">
      <c r="A15" s="2">
        <v>949</v>
      </c>
      <c r="B15" s="86" t="s">
        <v>17</v>
      </c>
      <c r="C15" s="345">
        <v>1</v>
      </c>
      <c r="D15" s="302">
        <v>1684.0450000000001</v>
      </c>
      <c r="E15" s="57">
        <f t="shared" si="0"/>
        <v>1684.0450000000001</v>
      </c>
      <c r="F15" s="60">
        <v>1657.3248000000001</v>
      </c>
      <c r="G15" s="37">
        <f t="shared" si="1"/>
        <v>1657.3248000000001</v>
      </c>
      <c r="H15" s="36">
        <v>1788.8752000000002</v>
      </c>
      <c r="I15" s="37">
        <f t="shared" si="2"/>
        <v>1788.8752000000002</v>
      </c>
      <c r="J15" s="311">
        <f t="shared" si="3"/>
        <v>1710.0816666666669</v>
      </c>
      <c r="K15" s="286">
        <f t="shared" si="4"/>
        <v>1710.0816666666669</v>
      </c>
    </row>
    <row r="16" spans="1:11" ht="15.75" thickBot="1" x14ac:dyDescent="0.3">
      <c r="A16" s="2">
        <v>950</v>
      </c>
      <c r="B16" s="86" t="s">
        <v>147</v>
      </c>
      <c r="C16" s="345">
        <v>2</v>
      </c>
      <c r="D16" s="302">
        <v>107.15100000000001</v>
      </c>
      <c r="E16" s="57">
        <f t="shared" si="0"/>
        <v>214.30200000000002</v>
      </c>
      <c r="F16" s="60">
        <v>117.00720000000001</v>
      </c>
      <c r="G16" s="37">
        <f t="shared" si="1"/>
        <v>234.01440000000002</v>
      </c>
      <c r="H16" s="36">
        <v>99.064000000000007</v>
      </c>
      <c r="I16" s="37">
        <f t="shared" si="2"/>
        <v>198.12800000000001</v>
      </c>
      <c r="J16" s="311">
        <f t="shared" si="3"/>
        <v>107.74073333333335</v>
      </c>
      <c r="K16" s="286">
        <f t="shared" si="4"/>
        <v>215.48146666666671</v>
      </c>
    </row>
    <row r="17" spans="1:11" ht="15.75" thickBot="1" x14ac:dyDescent="0.3">
      <c r="A17" s="2">
        <v>951</v>
      </c>
      <c r="B17" s="86" t="s">
        <v>123</v>
      </c>
      <c r="C17" s="345">
        <v>2</v>
      </c>
      <c r="D17" s="302">
        <v>283.54700000000003</v>
      </c>
      <c r="E17" s="57">
        <f t="shared" si="0"/>
        <v>567.09400000000005</v>
      </c>
      <c r="F17" s="60">
        <v>267.084</v>
      </c>
      <c r="G17" s="37">
        <f t="shared" si="1"/>
        <v>534.16800000000001</v>
      </c>
      <c r="H17" s="36">
        <v>299.47680000000003</v>
      </c>
      <c r="I17" s="37">
        <f t="shared" si="2"/>
        <v>598.95360000000005</v>
      </c>
      <c r="J17" s="311">
        <f t="shared" si="3"/>
        <v>283.3692666666667</v>
      </c>
      <c r="K17" s="286">
        <f t="shared" si="4"/>
        <v>566.73853333333341</v>
      </c>
    </row>
    <row r="18" spans="1:11" ht="15.75" thickBot="1" x14ac:dyDescent="0.3">
      <c r="A18" s="2">
        <v>952</v>
      </c>
      <c r="B18" s="86" t="s">
        <v>116</v>
      </c>
      <c r="C18" s="345">
        <v>2</v>
      </c>
      <c r="D18" s="302">
        <v>437.96500000000003</v>
      </c>
      <c r="E18" s="57">
        <f t="shared" si="0"/>
        <v>875.93000000000006</v>
      </c>
      <c r="F18" s="60">
        <v>469.71360000000004</v>
      </c>
      <c r="G18" s="37">
        <f t="shared" si="1"/>
        <v>939.42720000000008</v>
      </c>
      <c r="H18" s="36">
        <v>466.67040000000009</v>
      </c>
      <c r="I18" s="37">
        <f t="shared" si="2"/>
        <v>933.34080000000017</v>
      </c>
      <c r="J18" s="311">
        <f t="shared" si="3"/>
        <v>458.11633333333339</v>
      </c>
      <c r="K18" s="286">
        <f t="shared" si="4"/>
        <v>916.23266666666677</v>
      </c>
    </row>
    <row r="19" spans="1:11" ht="15.75" thickBot="1" x14ac:dyDescent="0.3">
      <c r="A19" s="2">
        <v>953</v>
      </c>
      <c r="B19" s="86" t="s">
        <v>142</v>
      </c>
      <c r="C19" s="345">
        <v>2</v>
      </c>
      <c r="D19" s="302">
        <v>201.26700000000002</v>
      </c>
      <c r="E19" s="57">
        <f t="shared" si="0"/>
        <v>402.53400000000005</v>
      </c>
      <c r="F19" s="60">
        <v>188.8056</v>
      </c>
      <c r="G19" s="37">
        <f t="shared" si="1"/>
        <v>377.6112</v>
      </c>
      <c r="H19" s="36">
        <v>218.22080000000003</v>
      </c>
      <c r="I19" s="37">
        <f t="shared" si="2"/>
        <v>436.44160000000005</v>
      </c>
      <c r="J19" s="311">
        <f t="shared" si="3"/>
        <v>202.76446666666666</v>
      </c>
      <c r="K19" s="286">
        <f t="shared" si="4"/>
        <v>405.52893333333333</v>
      </c>
    </row>
    <row r="20" spans="1:11" ht="15.75" thickBot="1" x14ac:dyDescent="0.3">
      <c r="A20" s="2">
        <v>954</v>
      </c>
      <c r="B20" s="86" t="s">
        <v>10</v>
      </c>
      <c r="C20" s="345">
        <v>2</v>
      </c>
      <c r="D20" s="302">
        <v>109.70300000000002</v>
      </c>
      <c r="E20" s="57">
        <f t="shared" si="0"/>
        <v>219.40600000000003</v>
      </c>
      <c r="F20" s="60">
        <v>94.327200000000005</v>
      </c>
      <c r="G20" s="37">
        <f t="shared" si="1"/>
        <v>188.65440000000001</v>
      </c>
      <c r="H20" s="36">
        <v>122.69600000000001</v>
      </c>
      <c r="I20" s="37">
        <f t="shared" si="2"/>
        <v>245.39200000000002</v>
      </c>
      <c r="J20" s="311">
        <f t="shared" si="3"/>
        <v>108.90873333333336</v>
      </c>
      <c r="K20" s="286">
        <f t="shared" si="4"/>
        <v>217.81746666666672</v>
      </c>
    </row>
    <row r="21" spans="1:11" ht="15.75" thickBot="1" x14ac:dyDescent="0.3">
      <c r="A21" s="3"/>
      <c r="B21" s="102" t="s">
        <v>61</v>
      </c>
      <c r="C21" s="345"/>
      <c r="D21" s="302"/>
      <c r="E21" s="317">
        <f>SUM(E5:E20)</f>
        <v>8575.5890000000018</v>
      </c>
      <c r="F21" s="306"/>
      <c r="G21" s="305">
        <f t="shared" ref="G21:I21" si="5">SUM(G5:G20)</f>
        <v>8477.5679999999993</v>
      </c>
      <c r="H21" s="306">
        <v>5170.6592000000001</v>
      </c>
      <c r="I21" s="305">
        <f t="shared" si="5"/>
        <v>8975.1872000000021</v>
      </c>
      <c r="J21" s="311">
        <f t="shared" si="3"/>
        <v>1723.5530666666666</v>
      </c>
      <c r="K21" s="286">
        <f t="shared" si="4"/>
        <v>8676.1147333333338</v>
      </c>
    </row>
    <row r="22" spans="1:11" ht="15.75" thickBot="1" x14ac:dyDescent="0.3">
      <c r="A22" s="3">
        <v>955</v>
      </c>
      <c r="B22" s="103" t="s">
        <v>303</v>
      </c>
      <c r="C22" s="620" t="s">
        <v>6</v>
      </c>
      <c r="D22" s="60">
        <v>30</v>
      </c>
      <c r="E22" s="320"/>
      <c r="F22" s="306">
        <v>30</v>
      </c>
      <c r="G22" s="37"/>
      <c r="H22" s="36">
        <v>30</v>
      </c>
      <c r="I22" s="37"/>
      <c r="J22" s="311">
        <f t="shared" si="3"/>
        <v>30</v>
      </c>
      <c r="K22" s="286">
        <f t="shared" si="4"/>
        <v>0</v>
      </c>
    </row>
    <row r="23" spans="1:11" ht="15.75" thickBot="1" x14ac:dyDescent="0.3">
      <c r="A23" s="1"/>
      <c r="B23" s="103" t="s">
        <v>302</v>
      </c>
      <c r="C23" s="620" t="s">
        <v>301</v>
      </c>
      <c r="D23" s="60">
        <v>75</v>
      </c>
      <c r="E23" s="320">
        <f>E22</f>
        <v>0</v>
      </c>
      <c r="F23" s="306">
        <v>80</v>
      </c>
      <c r="G23" s="37"/>
      <c r="H23" s="36">
        <v>70</v>
      </c>
      <c r="I23" s="37"/>
      <c r="J23" s="311">
        <f t="shared" si="3"/>
        <v>75</v>
      </c>
      <c r="K23" s="286">
        <f t="shared" si="4"/>
        <v>0</v>
      </c>
    </row>
    <row r="24" spans="1:11" ht="15.75" thickBot="1" x14ac:dyDescent="0.3">
      <c r="A24" s="1"/>
      <c r="B24" s="103" t="s">
        <v>304</v>
      </c>
      <c r="C24" s="621" t="s">
        <v>8</v>
      </c>
      <c r="D24" s="60"/>
      <c r="E24" s="320">
        <f>D22*D23</f>
        <v>2250</v>
      </c>
      <c r="F24" s="306"/>
      <c r="G24" s="56">
        <f>F22*F23</f>
        <v>2400</v>
      </c>
      <c r="H24" s="60"/>
      <c r="I24" s="56">
        <f>H22*H23</f>
        <v>2100</v>
      </c>
      <c r="J24" s="311">
        <f t="shared" si="3"/>
        <v>0</v>
      </c>
      <c r="K24" s="286">
        <f t="shared" si="4"/>
        <v>2250</v>
      </c>
    </row>
    <row r="25" spans="1:11" ht="15.75" thickBot="1" x14ac:dyDescent="0.3">
      <c r="A25" s="1"/>
      <c r="B25" s="103" t="s">
        <v>305</v>
      </c>
      <c r="C25" s="346"/>
      <c r="D25" s="60"/>
      <c r="E25" s="320">
        <f>E21+E24</f>
        <v>10825.589000000002</v>
      </c>
      <c r="F25" s="306"/>
      <c r="G25" s="56">
        <f t="shared" ref="G25:I25" si="6">G21+G24</f>
        <v>10877.567999999999</v>
      </c>
      <c r="H25" s="60"/>
      <c r="I25" s="56">
        <f t="shared" si="6"/>
        <v>11075.187200000002</v>
      </c>
      <c r="J25" s="311">
        <f t="shared" si="3"/>
        <v>0</v>
      </c>
      <c r="K25" s="286">
        <f t="shared" si="4"/>
        <v>10926.114733333334</v>
      </c>
    </row>
    <row r="26" spans="1:11" ht="39.75" thickBot="1" x14ac:dyDescent="0.3">
      <c r="A26" s="11" t="s">
        <v>6</v>
      </c>
      <c r="B26" s="129" t="s">
        <v>69</v>
      </c>
      <c r="C26" s="348"/>
      <c r="D26" s="306" t="s">
        <v>72</v>
      </c>
      <c r="E26" s="320" t="s">
        <v>70</v>
      </c>
      <c r="F26" s="306" t="s">
        <v>72</v>
      </c>
      <c r="G26" s="305" t="s">
        <v>70</v>
      </c>
      <c r="H26" s="306" t="s">
        <v>72</v>
      </c>
      <c r="I26" s="305" t="s">
        <v>70</v>
      </c>
      <c r="J26" s="264" t="s">
        <v>296</v>
      </c>
      <c r="K26" s="265" t="s">
        <v>297</v>
      </c>
    </row>
    <row r="27" spans="1:11" ht="15.75" thickBot="1" x14ac:dyDescent="0.3">
      <c r="A27" s="354">
        <v>1</v>
      </c>
      <c r="B27" s="67" t="s">
        <v>270</v>
      </c>
      <c r="D27" s="57">
        <f>E25</f>
        <v>10825.589000000002</v>
      </c>
      <c r="E27" s="57">
        <f>A27*D27</f>
        <v>10825.589000000002</v>
      </c>
      <c r="F27" s="222">
        <f>G25</f>
        <v>10877.567999999999</v>
      </c>
      <c r="G27" s="42">
        <f>A27*F27</f>
        <v>10877.567999999999</v>
      </c>
      <c r="H27" s="41">
        <f>I25</f>
        <v>11075.187200000002</v>
      </c>
      <c r="I27" s="42">
        <f>A27*H27</f>
        <v>11075.187200000002</v>
      </c>
      <c r="J27" s="312">
        <f>(D27+F27+H27)/3</f>
        <v>10926.114733333334</v>
      </c>
      <c r="K27" s="313">
        <f>(E27+G27+I27)/3</f>
        <v>10926.114733333334</v>
      </c>
    </row>
    <row r="28" spans="1:11" ht="15.75" thickBot="1" x14ac:dyDescent="0.3">
      <c r="K28" s="313">
        <f>(E28+G28+I28)/3</f>
        <v>0</v>
      </c>
    </row>
    <row r="29" spans="1:11" ht="15.75" thickTop="1" x14ac:dyDescent="0.25"/>
  </sheetData>
  <sortState ref="B6:B30">
    <sortCondition ref="B6"/>
  </sortState>
  <mergeCells count="1"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C16" zoomScaleNormal="100" zoomScalePageLayoutView="80" workbookViewId="0">
      <selection activeCell="N30" sqref="N30"/>
    </sheetView>
  </sheetViews>
  <sheetFormatPr defaultRowHeight="15" x14ac:dyDescent="0.25"/>
  <cols>
    <col min="2" max="2" width="35.42578125" customWidth="1"/>
    <col min="3" max="3" width="10.28515625" style="33" bestFit="1" customWidth="1"/>
    <col min="4" max="4" width="11.42578125" style="33" customWidth="1"/>
    <col min="5" max="6" width="11.85546875" style="297" customWidth="1"/>
    <col min="7" max="7" width="12.28515625" style="33" customWidth="1"/>
    <col min="8" max="8" width="10.85546875" style="33" customWidth="1"/>
    <col min="9" max="10" width="11.42578125" style="33" customWidth="1"/>
    <col min="11" max="11" width="12.28515625" style="33" customWidth="1"/>
  </cols>
  <sheetData>
    <row r="1" spans="1:11" ht="15.75" thickBot="1" x14ac:dyDescent="0.3">
      <c r="A1" s="5"/>
      <c r="B1" s="5"/>
      <c r="C1" s="298"/>
      <c r="D1" s="298"/>
    </row>
    <row r="2" spans="1:11" ht="15.75" thickBot="1" x14ac:dyDescent="0.3">
      <c r="A2" s="68" t="s">
        <v>160</v>
      </c>
      <c r="B2" s="69"/>
      <c r="C2" s="299"/>
      <c r="D2" s="299"/>
      <c r="E2" s="299"/>
      <c r="F2" s="300"/>
    </row>
    <row r="3" spans="1:11" s="47" customFormat="1" ht="16.5" thickTop="1" thickBot="1" x14ac:dyDescent="0.3">
      <c r="A3" s="50" t="s">
        <v>5</v>
      </c>
      <c r="B3" s="72"/>
      <c r="C3" s="242"/>
      <c r="D3" s="53" t="s">
        <v>290</v>
      </c>
      <c r="E3" s="296"/>
      <c r="F3" s="91" t="s">
        <v>295</v>
      </c>
      <c r="G3" s="98"/>
      <c r="H3" s="34" t="s">
        <v>291</v>
      </c>
      <c r="I3" s="35"/>
      <c r="J3" s="680" t="s">
        <v>300</v>
      </c>
      <c r="K3" s="675"/>
    </row>
    <row r="4" spans="1:11" ht="30.75" thickBot="1" x14ac:dyDescent="0.3">
      <c r="A4" s="4" t="s">
        <v>66</v>
      </c>
      <c r="B4" s="48" t="s">
        <v>7</v>
      </c>
      <c r="C4" s="356" t="s">
        <v>6</v>
      </c>
      <c r="D4" s="38" t="s">
        <v>67</v>
      </c>
      <c r="E4" s="122" t="s">
        <v>68</v>
      </c>
      <c r="F4" s="38" t="s">
        <v>67</v>
      </c>
      <c r="G4" s="45" t="s">
        <v>68</v>
      </c>
      <c r="H4" s="38" t="s">
        <v>67</v>
      </c>
      <c r="I4" s="39" t="s">
        <v>68</v>
      </c>
      <c r="J4" s="478" t="s">
        <v>298</v>
      </c>
      <c r="K4" s="258" t="s">
        <v>299</v>
      </c>
    </row>
    <row r="5" spans="1:11" ht="15.75" thickBot="1" x14ac:dyDescent="0.3">
      <c r="A5" s="2">
        <v>956</v>
      </c>
      <c r="B5" s="86" t="s">
        <v>34</v>
      </c>
      <c r="C5" s="357">
        <v>2</v>
      </c>
      <c r="D5" s="302">
        <v>294.21700000000004</v>
      </c>
      <c r="E5" s="57">
        <f t="shared" ref="E5:E30" si="0">C5*D5</f>
        <v>588.43400000000008</v>
      </c>
      <c r="F5" s="60">
        <v>295.36920000000003</v>
      </c>
      <c r="G5" s="99">
        <f t="shared" ref="G5:G30" si="1">C5*F5</f>
        <v>590.73840000000007</v>
      </c>
      <c r="H5" s="36">
        <v>311.52800000000002</v>
      </c>
      <c r="I5" s="37">
        <f t="shared" ref="I5:I30" si="2">C5*H5</f>
        <v>623.05600000000004</v>
      </c>
      <c r="J5" s="477">
        <f t="shared" ref="J5:J33" si="3">(D5+F5+H5)/3</f>
        <v>300.37140000000005</v>
      </c>
      <c r="K5" s="286">
        <f t="shared" ref="K5:K33" si="4">(E5+G5+I5)/3</f>
        <v>600.7428000000001</v>
      </c>
    </row>
    <row r="6" spans="1:11" ht="15.75" thickBot="1" x14ac:dyDescent="0.3">
      <c r="A6" s="2">
        <v>957</v>
      </c>
      <c r="B6" s="86" t="s">
        <v>35</v>
      </c>
      <c r="C6" s="357">
        <v>2</v>
      </c>
      <c r="D6" s="302">
        <v>309.14400000000006</v>
      </c>
      <c r="E6" s="57">
        <f t="shared" si="0"/>
        <v>618.28800000000012</v>
      </c>
      <c r="F6" s="60">
        <v>312.48719999999997</v>
      </c>
      <c r="G6" s="99">
        <f t="shared" si="1"/>
        <v>624.97439999999995</v>
      </c>
      <c r="H6" s="36">
        <v>326.64800000000002</v>
      </c>
      <c r="I6" s="37">
        <f t="shared" si="2"/>
        <v>653.29600000000005</v>
      </c>
      <c r="J6" s="477">
        <f t="shared" si="3"/>
        <v>316.09306666666669</v>
      </c>
      <c r="K6" s="286">
        <f t="shared" si="4"/>
        <v>632.18613333333337</v>
      </c>
    </row>
    <row r="7" spans="1:11" ht="15.75" thickBot="1" x14ac:dyDescent="0.3">
      <c r="A7" s="2">
        <v>958</v>
      </c>
      <c r="B7" s="86" t="s">
        <v>146</v>
      </c>
      <c r="C7" s="357">
        <v>2</v>
      </c>
      <c r="D7" s="302">
        <v>1006.0380000000001</v>
      </c>
      <c r="E7" s="57">
        <f t="shared" si="0"/>
        <v>2012.0760000000002</v>
      </c>
      <c r="F7" s="60">
        <v>1038.3444</v>
      </c>
      <c r="G7" s="99">
        <f t="shared" si="1"/>
        <v>2076.6887999999999</v>
      </c>
      <c r="H7" s="36">
        <v>998.08800000000008</v>
      </c>
      <c r="I7" s="37">
        <f t="shared" si="2"/>
        <v>1996.1760000000002</v>
      </c>
      <c r="J7" s="477">
        <f t="shared" si="3"/>
        <v>1014.1568000000001</v>
      </c>
      <c r="K7" s="286">
        <f t="shared" si="4"/>
        <v>2028.3136000000002</v>
      </c>
    </row>
    <row r="8" spans="1:11" ht="15.75" thickBot="1" x14ac:dyDescent="0.3">
      <c r="A8" s="2">
        <v>959</v>
      </c>
      <c r="B8" s="86" t="s">
        <v>145</v>
      </c>
      <c r="C8" s="357">
        <v>2</v>
      </c>
      <c r="D8" s="302">
        <v>810.55700000000002</v>
      </c>
      <c r="E8" s="57">
        <f t="shared" si="0"/>
        <v>1621.114</v>
      </c>
      <c r="F8" s="60">
        <v>810.17280000000005</v>
      </c>
      <c r="G8" s="99">
        <f t="shared" si="1"/>
        <v>1620.3456000000001</v>
      </c>
      <c r="H8" s="36">
        <v>857.62880000000007</v>
      </c>
      <c r="I8" s="37">
        <f t="shared" si="2"/>
        <v>1715.2576000000001</v>
      </c>
      <c r="J8" s="477">
        <f t="shared" si="3"/>
        <v>826.11953333333338</v>
      </c>
      <c r="K8" s="286">
        <f t="shared" si="4"/>
        <v>1652.2390666666668</v>
      </c>
    </row>
    <row r="9" spans="1:11" ht="15.75" thickBot="1" x14ac:dyDescent="0.3">
      <c r="A9" s="2">
        <v>960</v>
      </c>
      <c r="B9" s="86" t="s">
        <v>158</v>
      </c>
      <c r="C9" s="357">
        <v>1</v>
      </c>
      <c r="D9" s="302">
        <v>261.22800000000001</v>
      </c>
      <c r="E9" s="57">
        <f t="shared" si="0"/>
        <v>261.22800000000001</v>
      </c>
      <c r="F9" s="60">
        <v>231.4008</v>
      </c>
      <c r="G9" s="99">
        <f t="shared" si="1"/>
        <v>231.4008</v>
      </c>
      <c r="H9" s="36">
        <v>278.04000000000002</v>
      </c>
      <c r="I9" s="37">
        <f t="shared" si="2"/>
        <v>278.04000000000002</v>
      </c>
      <c r="J9" s="477">
        <f t="shared" si="3"/>
        <v>256.88960000000003</v>
      </c>
      <c r="K9" s="286">
        <f t="shared" si="4"/>
        <v>256.88960000000003</v>
      </c>
    </row>
    <row r="10" spans="1:11" ht="15.75" thickBot="1" x14ac:dyDescent="0.3">
      <c r="A10" s="2">
        <v>961</v>
      </c>
      <c r="B10" s="86" t="s">
        <v>150</v>
      </c>
      <c r="C10" s="357">
        <v>1</v>
      </c>
      <c r="D10" s="302">
        <v>349.745</v>
      </c>
      <c r="E10" s="57">
        <f t="shared" si="0"/>
        <v>349.745</v>
      </c>
      <c r="F10" s="60">
        <v>334.24920000000003</v>
      </c>
      <c r="G10" s="99">
        <f t="shared" si="1"/>
        <v>334.24920000000003</v>
      </c>
      <c r="H10" s="36">
        <v>337.61280000000005</v>
      </c>
      <c r="I10" s="37">
        <f t="shared" si="2"/>
        <v>337.61280000000005</v>
      </c>
      <c r="J10" s="477">
        <f t="shared" si="3"/>
        <v>340.53566666666671</v>
      </c>
      <c r="K10" s="286">
        <f t="shared" si="4"/>
        <v>340.53566666666671</v>
      </c>
    </row>
    <row r="11" spans="1:11" ht="15.75" thickBot="1" x14ac:dyDescent="0.3">
      <c r="A11" s="2">
        <v>962</v>
      </c>
      <c r="B11" s="86" t="s">
        <v>149</v>
      </c>
      <c r="C11" s="357">
        <v>1</v>
      </c>
      <c r="D11" s="302">
        <v>314.31400000000002</v>
      </c>
      <c r="E11" s="57">
        <f t="shared" si="0"/>
        <v>314.31400000000002</v>
      </c>
      <c r="F11" s="60">
        <v>315.66239999999999</v>
      </c>
      <c r="G11" s="99">
        <f t="shared" si="1"/>
        <v>315.66239999999999</v>
      </c>
      <c r="H11" s="36">
        <v>332.8528</v>
      </c>
      <c r="I11" s="37">
        <f t="shared" si="2"/>
        <v>332.8528</v>
      </c>
      <c r="J11" s="477">
        <f t="shared" si="3"/>
        <v>320.94306666666665</v>
      </c>
      <c r="K11" s="286">
        <f t="shared" si="4"/>
        <v>320.94306666666665</v>
      </c>
    </row>
    <row r="12" spans="1:11" ht="15.75" thickBot="1" x14ac:dyDescent="0.3">
      <c r="A12" s="2">
        <v>963</v>
      </c>
      <c r="B12" s="86" t="s">
        <v>144</v>
      </c>
      <c r="C12" s="357">
        <v>4</v>
      </c>
      <c r="D12" s="302">
        <v>76.824000000000012</v>
      </c>
      <c r="E12" s="57">
        <f t="shared" si="0"/>
        <v>307.29600000000005</v>
      </c>
      <c r="F12" s="60">
        <v>79.304400000000015</v>
      </c>
      <c r="G12" s="99">
        <f t="shared" si="1"/>
        <v>317.21760000000006</v>
      </c>
      <c r="H12" s="36">
        <v>81.972800000000007</v>
      </c>
      <c r="I12" s="37">
        <f t="shared" si="2"/>
        <v>327.89120000000003</v>
      </c>
      <c r="J12" s="477">
        <f t="shared" si="3"/>
        <v>79.367066666666673</v>
      </c>
      <c r="K12" s="286">
        <f t="shared" si="4"/>
        <v>317.46826666666669</v>
      </c>
    </row>
    <row r="13" spans="1:11" ht="15.75" thickBot="1" x14ac:dyDescent="0.3">
      <c r="A13" s="2">
        <v>964</v>
      </c>
      <c r="B13" s="86" t="s">
        <v>143</v>
      </c>
      <c r="C13" s="357">
        <v>8</v>
      </c>
      <c r="D13" s="302">
        <v>61.952000000000005</v>
      </c>
      <c r="E13" s="57">
        <f t="shared" si="0"/>
        <v>495.61600000000004</v>
      </c>
      <c r="F13" s="60">
        <v>64.119600000000005</v>
      </c>
      <c r="G13" s="99">
        <f t="shared" si="1"/>
        <v>512.95680000000004</v>
      </c>
      <c r="H13" s="36">
        <v>55.854400000000005</v>
      </c>
      <c r="I13" s="37">
        <f t="shared" si="2"/>
        <v>446.83520000000004</v>
      </c>
      <c r="J13" s="477">
        <f t="shared" si="3"/>
        <v>60.642000000000003</v>
      </c>
      <c r="K13" s="286">
        <f t="shared" si="4"/>
        <v>485.13600000000002</v>
      </c>
    </row>
    <row r="14" spans="1:11" ht="15.75" thickBot="1" x14ac:dyDescent="0.3">
      <c r="A14" s="2">
        <v>965</v>
      </c>
      <c r="B14" s="86" t="s">
        <v>155</v>
      </c>
      <c r="C14" s="357">
        <v>10</v>
      </c>
      <c r="D14" s="302">
        <v>45.265000000000001</v>
      </c>
      <c r="E14" s="57">
        <f t="shared" si="0"/>
        <v>452.65</v>
      </c>
      <c r="F14" s="60">
        <v>40.208399999999997</v>
      </c>
      <c r="G14" s="99">
        <f t="shared" si="1"/>
        <v>402.08399999999995</v>
      </c>
      <c r="H14" s="36">
        <v>52.057600000000001</v>
      </c>
      <c r="I14" s="37">
        <f t="shared" si="2"/>
        <v>520.57600000000002</v>
      </c>
      <c r="J14" s="477">
        <f t="shared" si="3"/>
        <v>45.843666666666671</v>
      </c>
      <c r="K14" s="286">
        <f t="shared" si="4"/>
        <v>458.43666666666667</v>
      </c>
    </row>
    <row r="15" spans="1:11" ht="15.75" thickBot="1" x14ac:dyDescent="0.3">
      <c r="A15" s="2">
        <v>966</v>
      </c>
      <c r="B15" s="86" t="s">
        <v>157</v>
      </c>
      <c r="C15" s="357">
        <v>2</v>
      </c>
      <c r="D15" s="302">
        <v>107.92100000000001</v>
      </c>
      <c r="E15" s="57">
        <f t="shared" si="0"/>
        <v>215.84200000000001</v>
      </c>
      <c r="F15" s="60">
        <v>144.9684</v>
      </c>
      <c r="G15" s="99">
        <f t="shared" si="1"/>
        <v>289.93680000000001</v>
      </c>
      <c r="H15" s="36">
        <v>120.04160000000002</v>
      </c>
      <c r="I15" s="37">
        <f t="shared" si="2"/>
        <v>240.08320000000003</v>
      </c>
      <c r="J15" s="477">
        <f t="shared" si="3"/>
        <v>124.31033333333335</v>
      </c>
      <c r="K15" s="286">
        <f t="shared" si="4"/>
        <v>248.62066666666669</v>
      </c>
    </row>
    <row r="16" spans="1:11" ht="15.75" thickBot="1" x14ac:dyDescent="0.3">
      <c r="A16" s="2">
        <v>967</v>
      </c>
      <c r="B16" s="86" t="s">
        <v>156</v>
      </c>
      <c r="C16" s="357">
        <v>2</v>
      </c>
      <c r="D16" s="302">
        <v>98.274000000000015</v>
      </c>
      <c r="E16" s="57">
        <f t="shared" si="0"/>
        <v>196.54800000000003</v>
      </c>
      <c r="F16" s="60">
        <v>105.12720000000002</v>
      </c>
      <c r="G16" s="99">
        <f t="shared" si="1"/>
        <v>210.25440000000003</v>
      </c>
      <c r="H16" s="36">
        <v>107.90080000000002</v>
      </c>
      <c r="I16" s="37">
        <f t="shared" si="2"/>
        <v>215.80160000000004</v>
      </c>
      <c r="J16" s="477">
        <f t="shared" si="3"/>
        <v>103.76733333333334</v>
      </c>
      <c r="K16" s="286">
        <f t="shared" si="4"/>
        <v>207.53466666666668</v>
      </c>
    </row>
    <row r="17" spans="1:11" ht="15.75" thickBot="1" x14ac:dyDescent="0.3">
      <c r="A17" s="2">
        <v>968</v>
      </c>
      <c r="B17" s="86" t="s">
        <v>159</v>
      </c>
      <c r="C17" s="357">
        <v>2</v>
      </c>
      <c r="D17" s="302">
        <v>97.064000000000007</v>
      </c>
      <c r="E17" s="57">
        <f t="shared" si="0"/>
        <v>194.12800000000001</v>
      </c>
      <c r="F17" s="60">
        <v>98.528400000000005</v>
      </c>
      <c r="G17" s="99">
        <f t="shared" si="1"/>
        <v>197.05680000000001</v>
      </c>
      <c r="H17" s="36">
        <v>102.23360000000001</v>
      </c>
      <c r="I17" s="37">
        <f t="shared" si="2"/>
        <v>204.46720000000002</v>
      </c>
      <c r="J17" s="477">
        <f t="shared" si="3"/>
        <v>99.275333333333336</v>
      </c>
      <c r="K17" s="286">
        <f t="shared" si="4"/>
        <v>198.55066666666667</v>
      </c>
    </row>
    <row r="18" spans="1:11" ht="15.75" thickBot="1" x14ac:dyDescent="0.3">
      <c r="A18" s="2">
        <v>969</v>
      </c>
      <c r="B18" s="86" t="s">
        <v>73</v>
      </c>
      <c r="C18" s="357">
        <v>2</v>
      </c>
      <c r="D18" s="302">
        <v>135.56399999999999</v>
      </c>
      <c r="E18" s="57">
        <f t="shared" si="0"/>
        <v>271.12799999999999</v>
      </c>
      <c r="F18" s="60">
        <v>139.70880000000002</v>
      </c>
      <c r="G18" s="99">
        <f t="shared" si="1"/>
        <v>279.41760000000005</v>
      </c>
      <c r="H18" s="36">
        <v>151.09920000000002</v>
      </c>
      <c r="I18" s="37">
        <f t="shared" si="2"/>
        <v>302.19840000000005</v>
      </c>
      <c r="J18" s="477">
        <f t="shared" si="3"/>
        <v>142.12400000000002</v>
      </c>
      <c r="K18" s="286">
        <f t="shared" si="4"/>
        <v>284.24800000000005</v>
      </c>
    </row>
    <row r="19" spans="1:11" ht="15.75" thickBot="1" x14ac:dyDescent="0.3">
      <c r="A19" s="2">
        <v>970</v>
      </c>
      <c r="B19" s="86" t="s">
        <v>74</v>
      </c>
      <c r="C19" s="357">
        <v>4</v>
      </c>
      <c r="D19" s="302">
        <v>16.775000000000002</v>
      </c>
      <c r="E19" s="57">
        <f t="shared" si="0"/>
        <v>67.100000000000009</v>
      </c>
      <c r="F19" s="60">
        <v>18.9864</v>
      </c>
      <c r="G19" s="99">
        <f t="shared" si="1"/>
        <v>75.945599999999999</v>
      </c>
      <c r="H19" s="36">
        <v>18.569600000000001</v>
      </c>
      <c r="I19" s="37">
        <f t="shared" si="2"/>
        <v>74.278400000000005</v>
      </c>
      <c r="J19" s="477">
        <f t="shared" si="3"/>
        <v>18.110333333333333</v>
      </c>
      <c r="K19" s="286">
        <f t="shared" si="4"/>
        <v>72.441333333333333</v>
      </c>
    </row>
    <row r="20" spans="1:11" ht="15.75" thickBot="1" x14ac:dyDescent="0.3">
      <c r="A20" s="2">
        <v>971</v>
      </c>
      <c r="B20" s="86" t="s">
        <v>112</v>
      </c>
      <c r="C20" s="357">
        <v>2</v>
      </c>
      <c r="D20" s="302">
        <v>61.974000000000011</v>
      </c>
      <c r="E20" s="57">
        <f t="shared" si="0"/>
        <v>123.94800000000002</v>
      </c>
      <c r="F20" s="60">
        <v>53.308800000000005</v>
      </c>
      <c r="G20" s="99">
        <f t="shared" si="1"/>
        <v>106.61760000000001</v>
      </c>
      <c r="H20" s="36">
        <v>64.075200000000009</v>
      </c>
      <c r="I20" s="37">
        <f t="shared" si="2"/>
        <v>128.15040000000002</v>
      </c>
      <c r="J20" s="477">
        <f t="shared" si="3"/>
        <v>59.786000000000001</v>
      </c>
      <c r="K20" s="286">
        <f t="shared" si="4"/>
        <v>119.572</v>
      </c>
    </row>
    <row r="21" spans="1:11" ht="15.75" thickBot="1" x14ac:dyDescent="0.3">
      <c r="A21" s="2">
        <v>972</v>
      </c>
      <c r="B21" s="86" t="s">
        <v>17</v>
      </c>
      <c r="C21" s="357">
        <v>1</v>
      </c>
      <c r="D21" s="302">
        <v>1012.1650000000001</v>
      </c>
      <c r="E21" s="57">
        <f t="shared" si="0"/>
        <v>1012.1650000000001</v>
      </c>
      <c r="F21" s="60">
        <v>1099.8612000000001</v>
      </c>
      <c r="G21" s="99">
        <f t="shared" si="1"/>
        <v>1099.8612000000001</v>
      </c>
      <c r="H21" s="36">
        <v>1024.1504</v>
      </c>
      <c r="I21" s="37">
        <f t="shared" si="2"/>
        <v>1024.1504</v>
      </c>
      <c r="J21" s="477">
        <f t="shared" si="3"/>
        <v>1045.3922</v>
      </c>
      <c r="K21" s="286">
        <f t="shared" si="4"/>
        <v>1045.3922</v>
      </c>
    </row>
    <row r="22" spans="1:11" ht="15.75" thickBot="1" x14ac:dyDescent="0.3">
      <c r="A22" s="2">
        <v>973</v>
      </c>
      <c r="B22" s="86" t="s">
        <v>92</v>
      </c>
      <c r="C22" s="357">
        <v>2</v>
      </c>
      <c r="D22" s="302">
        <v>85.998000000000019</v>
      </c>
      <c r="E22" s="57">
        <f t="shared" si="0"/>
        <v>171.99600000000004</v>
      </c>
      <c r="F22" s="60">
        <v>90.892800000000008</v>
      </c>
      <c r="G22" s="99">
        <f t="shared" si="1"/>
        <v>181.78560000000002</v>
      </c>
      <c r="H22" s="36">
        <v>77.302400000000006</v>
      </c>
      <c r="I22" s="37">
        <f t="shared" si="2"/>
        <v>154.60480000000001</v>
      </c>
      <c r="J22" s="477">
        <f t="shared" si="3"/>
        <v>84.731066666666678</v>
      </c>
      <c r="K22" s="286">
        <f t="shared" si="4"/>
        <v>169.46213333333336</v>
      </c>
    </row>
    <row r="23" spans="1:11" ht="15.75" thickBot="1" x14ac:dyDescent="0.3">
      <c r="A23" s="2">
        <v>974</v>
      </c>
      <c r="B23" s="87" t="s">
        <v>102</v>
      </c>
      <c r="C23" s="357">
        <v>24</v>
      </c>
      <c r="D23" s="302">
        <v>28.380000000000003</v>
      </c>
      <c r="E23" s="57">
        <f t="shared" si="0"/>
        <v>681.12000000000012</v>
      </c>
      <c r="F23" s="60">
        <v>28.447200000000002</v>
      </c>
      <c r="G23" s="99">
        <f t="shared" si="1"/>
        <v>682.7328</v>
      </c>
      <c r="H23" s="36">
        <v>27.451200000000004</v>
      </c>
      <c r="I23" s="37">
        <f t="shared" si="2"/>
        <v>658.82880000000011</v>
      </c>
      <c r="J23" s="477">
        <f t="shared" si="3"/>
        <v>28.0928</v>
      </c>
      <c r="K23" s="286">
        <f t="shared" si="4"/>
        <v>674.22720000000015</v>
      </c>
    </row>
    <row r="24" spans="1:11" ht="15.75" thickBot="1" x14ac:dyDescent="0.3">
      <c r="A24" s="2">
        <v>975</v>
      </c>
      <c r="B24" s="86" t="s">
        <v>123</v>
      </c>
      <c r="C24" s="357">
        <v>2</v>
      </c>
      <c r="D24" s="302">
        <v>106.86500000000001</v>
      </c>
      <c r="E24" s="57">
        <f t="shared" si="0"/>
        <v>213.73000000000002</v>
      </c>
      <c r="F24" s="60">
        <v>106.23960000000001</v>
      </c>
      <c r="G24" s="99">
        <f t="shared" si="1"/>
        <v>212.47920000000002</v>
      </c>
      <c r="H24" s="36">
        <v>114.8224</v>
      </c>
      <c r="I24" s="37">
        <f t="shared" si="2"/>
        <v>229.6448</v>
      </c>
      <c r="J24" s="477">
        <f t="shared" si="3"/>
        <v>109.30900000000001</v>
      </c>
      <c r="K24" s="286">
        <f t="shared" si="4"/>
        <v>218.61800000000002</v>
      </c>
    </row>
    <row r="25" spans="1:11" ht="15.75" thickBot="1" x14ac:dyDescent="0.3">
      <c r="A25" s="2">
        <v>976</v>
      </c>
      <c r="B25" s="86" t="s">
        <v>116</v>
      </c>
      <c r="C25" s="357">
        <v>2</v>
      </c>
      <c r="D25" s="302">
        <v>101.17800000000001</v>
      </c>
      <c r="E25" s="57">
        <f t="shared" si="0"/>
        <v>202.35600000000002</v>
      </c>
      <c r="F25" s="60">
        <v>98.7012</v>
      </c>
      <c r="G25" s="99">
        <f t="shared" si="1"/>
        <v>197.4024</v>
      </c>
      <c r="H25" s="36">
        <v>105.896</v>
      </c>
      <c r="I25" s="37">
        <f t="shared" si="2"/>
        <v>211.792</v>
      </c>
      <c r="J25" s="477">
        <f t="shared" si="3"/>
        <v>101.92506666666668</v>
      </c>
      <c r="K25" s="286">
        <f t="shared" si="4"/>
        <v>203.85013333333336</v>
      </c>
    </row>
    <row r="26" spans="1:11" ht="15.75" thickBot="1" x14ac:dyDescent="0.3">
      <c r="A26" s="2">
        <v>977</v>
      </c>
      <c r="B26" s="86" t="s">
        <v>151</v>
      </c>
      <c r="C26" s="357">
        <v>4</v>
      </c>
      <c r="D26" s="302">
        <v>102.48700000000001</v>
      </c>
      <c r="E26" s="57">
        <f t="shared" si="0"/>
        <v>409.94800000000004</v>
      </c>
      <c r="F26" s="60">
        <v>103.99320000000002</v>
      </c>
      <c r="G26" s="99">
        <f t="shared" si="1"/>
        <v>415.97280000000006</v>
      </c>
      <c r="H26" s="36">
        <v>106.68</v>
      </c>
      <c r="I26" s="37">
        <f t="shared" si="2"/>
        <v>426.72</v>
      </c>
      <c r="J26" s="477">
        <f t="shared" si="3"/>
        <v>104.38673333333334</v>
      </c>
      <c r="K26" s="286">
        <f t="shared" si="4"/>
        <v>417.54693333333336</v>
      </c>
    </row>
    <row r="27" spans="1:11" ht="15.75" thickBot="1" x14ac:dyDescent="0.3">
      <c r="A27" s="2">
        <v>978</v>
      </c>
      <c r="B27" s="86" t="s">
        <v>153</v>
      </c>
      <c r="C27" s="357">
        <v>4</v>
      </c>
      <c r="D27" s="302">
        <v>53.493000000000009</v>
      </c>
      <c r="E27" s="57">
        <f t="shared" si="0"/>
        <v>213.97200000000004</v>
      </c>
      <c r="F27" s="60">
        <v>56.127600000000001</v>
      </c>
      <c r="G27" s="99">
        <f t="shared" si="1"/>
        <v>224.5104</v>
      </c>
      <c r="H27" s="36">
        <v>58.755200000000009</v>
      </c>
      <c r="I27" s="37">
        <f t="shared" si="2"/>
        <v>235.02080000000004</v>
      </c>
      <c r="J27" s="477">
        <f t="shared" si="3"/>
        <v>56.125266666666676</v>
      </c>
      <c r="K27" s="286">
        <f t="shared" si="4"/>
        <v>224.5010666666667</v>
      </c>
    </row>
    <row r="28" spans="1:11" ht="15.75" thickBot="1" x14ac:dyDescent="0.3">
      <c r="A28" s="2">
        <v>979</v>
      </c>
      <c r="B28" s="86" t="s">
        <v>152</v>
      </c>
      <c r="C28" s="357">
        <v>4</v>
      </c>
      <c r="D28" s="302">
        <v>54.241000000000007</v>
      </c>
      <c r="E28" s="57">
        <f t="shared" si="0"/>
        <v>216.96400000000003</v>
      </c>
      <c r="F28" s="60">
        <v>74.336399999999998</v>
      </c>
      <c r="G28" s="99">
        <f t="shared" si="1"/>
        <v>297.34559999999999</v>
      </c>
      <c r="H28" s="36">
        <v>66.449600000000004</v>
      </c>
      <c r="I28" s="37">
        <f t="shared" si="2"/>
        <v>265.79840000000002</v>
      </c>
      <c r="J28" s="477">
        <f t="shared" si="3"/>
        <v>65.009</v>
      </c>
      <c r="K28" s="286">
        <f t="shared" si="4"/>
        <v>260.036</v>
      </c>
    </row>
    <row r="29" spans="1:11" ht="15.75" thickBot="1" x14ac:dyDescent="0.3">
      <c r="A29" s="2">
        <v>980</v>
      </c>
      <c r="B29" s="86" t="s">
        <v>154</v>
      </c>
      <c r="C29" s="357">
        <v>2</v>
      </c>
      <c r="D29" s="302">
        <v>387.38700000000006</v>
      </c>
      <c r="E29" s="57">
        <f t="shared" si="0"/>
        <v>774.77400000000011</v>
      </c>
      <c r="F29" s="60">
        <v>430.54200000000003</v>
      </c>
      <c r="G29" s="99">
        <f t="shared" si="1"/>
        <v>861.08400000000006</v>
      </c>
      <c r="H29" s="36">
        <v>404.84640000000007</v>
      </c>
      <c r="I29" s="37">
        <f t="shared" si="2"/>
        <v>809.69280000000015</v>
      </c>
      <c r="J29" s="477">
        <f t="shared" si="3"/>
        <v>407.59180000000009</v>
      </c>
      <c r="K29" s="286">
        <f t="shared" si="4"/>
        <v>815.18360000000018</v>
      </c>
    </row>
    <row r="30" spans="1:11" ht="15.75" thickBot="1" x14ac:dyDescent="0.3">
      <c r="A30" s="2">
        <v>981</v>
      </c>
      <c r="B30" s="86" t="s">
        <v>10</v>
      </c>
      <c r="C30" s="357">
        <v>4</v>
      </c>
      <c r="D30" s="302">
        <v>98.945000000000007</v>
      </c>
      <c r="E30" s="57">
        <f t="shared" si="0"/>
        <v>395.78000000000003</v>
      </c>
      <c r="F30" s="60">
        <v>92.469600000000014</v>
      </c>
      <c r="G30" s="99">
        <f t="shared" si="1"/>
        <v>369.87840000000006</v>
      </c>
      <c r="H30" s="36">
        <v>85.332800000000006</v>
      </c>
      <c r="I30" s="37">
        <f t="shared" si="2"/>
        <v>341.33120000000002</v>
      </c>
      <c r="J30" s="477">
        <f t="shared" si="3"/>
        <v>92.249133333333347</v>
      </c>
      <c r="K30" s="286">
        <f t="shared" si="4"/>
        <v>368.99653333333339</v>
      </c>
    </row>
    <row r="31" spans="1:11" ht="15.75" thickBot="1" x14ac:dyDescent="0.3">
      <c r="A31" s="3"/>
      <c r="B31" s="102" t="s">
        <v>61</v>
      </c>
      <c r="C31" s="345"/>
      <c r="D31" s="302"/>
      <c r="E31" s="317">
        <f>SUM(E5:E30)</f>
        <v>12382.26</v>
      </c>
      <c r="F31" s="317"/>
      <c r="G31" s="317">
        <f t="shared" ref="G31:I31" si="5">SUM(G5:G30)</f>
        <v>12728.599199999999</v>
      </c>
      <c r="H31" s="306"/>
      <c r="I31" s="305">
        <f t="shared" si="5"/>
        <v>12754.156799999999</v>
      </c>
      <c r="J31" s="355">
        <f t="shared" si="3"/>
        <v>0</v>
      </c>
      <c r="K31" s="286">
        <f t="shared" si="4"/>
        <v>12621.671999999999</v>
      </c>
    </row>
    <row r="32" spans="1:11" ht="15.75" thickBot="1" x14ac:dyDescent="0.3">
      <c r="A32" s="3">
        <v>982</v>
      </c>
      <c r="B32" s="103" t="s">
        <v>303</v>
      </c>
      <c r="C32" s="353" t="s">
        <v>6</v>
      </c>
      <c r="D32" s="60">
        <v>30</v>
      </c>
      <c r="E32" s="320"/>
      <c r="F32" s="306">
        <v>30</v>
      </c>
      <c r="G32" s="99"/>
      <c r="H32" s="36">
        <v>30</v>
      </c>
      <c r="I32" s="37"/>
      <c r="J32" s="477">
        <f t="shared" si="3"/>
        <v>30</v>
      </c>
      <c r="K32" s="286">
        <f t="shared" si="4"/>
        <v>0</v>
      </c>
    </row>
    <row r="33" spans="1:11" ht="15.75" thickBot="1" x14ac:dyDescent="0.3">
      <c r="A33" s="1"/>
      <c r="B33" s="103" t="s">
        <v>302</v>
      </c>
      <c r="C33" s="353" t="s">
        <v>301</v>
      </c>
      <c r="D33" s="60">
        <v>75</v>
      </c>
      <c r="E33" s="320">
        <f>E32</f>
        <v>0</v>
      </c>
      <c r="F33" s="306">
        <v>80</v>
      </c>
      <c r="G33" s="99"/>
      <c r="H33" s="36">
        <v>70</v>
      </c>
      <c r="I33" s="37"/>
      <c r="J33" s="477">
        <f t="shared" si="3"/>
        <v>75</v>
      </c>
      <c r="K33" s="286">
        <f t="shared" si="4"/>
        <v>0</v>
      </c>
    </row>
    <row r="34" spans="1:11" ht="15.75" thickBot="1" x14ac:dyDescent="0.3">
      <c r="A34" s="1"/>
      <c r="B34" s="103" t="s">
        <v>304</v>
      </c>
      <c r="C34" s="346" t="s">
        <v>8</v>
      </c>
      <c r="D34" s="60"/>
      <c r="E34" s="320">
        <f>D32*D33</f>
        <v>2250</v>
      </c>
      <c r="F34" s="306"/>
      <c r="G34" s="278">
        <f>F32*F33</f>
        <v>2400</v>
      </c>
      <c r="H34" s="60"/>
      <c r="I34" s="56">
        <f>H32*H33</f>
        <v>2100</v>
      </c>
      <c r="J34" s="477"/>
      <c r="K34" s="286">
        <f>(E34+G34+I34)/3</f>
        <v>2250</v>
      </c>
    </row>
    <row r="35" spans="1:11" ht="15.75" thickBot="1" x14ac:dyDescent="0.3">
      <c r="A35" s="1"/>
      <c r="B35" s="103" t="s">
        <v>305</v>
      </c>
      <c r="C35" s="346"/>
      <c r="D35" s="60"/>
      <c r="E35" s="320">
        <f>E31+E34</f>
        <v>14632.26</v>
      </c>
      <c r="F35" s="306"/>
      <c r="G35" s="278">
        <f t="shared" ref="G35:I35" si="6">G31+G34</f>
        <v>15128.599199999999</v>
      </c>
      <c r="H35" s="60"/>
      <c r="I35" s="56">
        <f t="shared" si="6"/>
        <v>14854.156799999999</v>
      </c>
      <c r="J35" s="477"/>
      <c r="K35" s="286">
        <f>(E35+G35+I35)/3</f>
        <v>14871.671999999999</v>
      </c>
    </row>
    <row r="36" spans="1:11" ht="39.75" thickBot="1" x14ac:dyDescent="0.3">
      <c r="A36" s="11" t="s">
        <v>6</v>
      </c>
      <c r="B36" s="129" t="s">
        <v>69</v>
      </c>
      <c r="C36" s="348"/>
      <c r="D36" s="306" t="s">
        <v>72</v>
      </c>
      <c r="E36" s="320" t="s">
        <v>70</v>
      </c>
      <c r="F36" s="306" t="s">
        <v>72</v>
      </c>
      <c r="G36" s="320" t="s">
        <v>70</v>
      </c>
      <c r="H36" s="306" t="s">
        <v>72</v>
      </c>
      <c r="I36" s="305" t="s">
        <v>70</v>
      </c>
      <c r="J36" s="479" t="s">
        <v>296</v>
      </c>
      <c r="K36" s="265" t="s">
        <v>297</v>
      </c>
    </row>
    <row r="37" spans="1:11" ht="15.75" thickBot="1" x14ac:dyDescent="0.3">
      <c r="A37" s="345">
        <v>1</v>
      </c>
      <c r="B37" s="67" t="s">
        <v>271</v>
      </c>
      <c r="D37" s="323">
        <f>E35</f>
        <v>14632.26</v>
      </c>
      <c r="E37" s="57">
        <f>A37*D37</f>
        <v>14632.26</v>
      </c>
      <c r="F37" s="222">
        <f>G35</f>
        <v>15128.599199999999</v>
      </c>
      <c r="G37" s="476">
        <f>A37*F37</f>
        <v>15128.599199999999</v>
      </c>
      <c r="H37" s="41">
        <f>I35</f>
        <v>14854.156799999999</v>
      </c>
      <c r="I37" s="42">
        <f>A37*H37</f>
        <v>14854.156799999999</v>
      </c>
      <c r="J37" s="480">
        <f>(D37+F37+H37)/3</f>
        <v>14871.671999999999</v>
      </c>
      <c r="K37" s="313">
        <f>(E37+G37+I37)/3</f>
        <v>14871.671999999999</v>
      </c>
    </row>
  </sheetData>
  <sortState ref="B6:B31">
    <sortCondition ref="B31"/>
  </sortState>
  <mergeCells count="1">
    <mergeCell ref="J3:K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Layout" topLeftCell="C7" zoomScaleNormal="100" workbookViewId="0">
      <selection activeCell="H29" sqref="H29"/>
    </sheetView>
  </sheetViews>
  <sheetFormatPr defaultRowHeight="15" x14ac:dyDescent="0.25"/>
  <cols>
    <col min="2" max="2" width="32.28515625" customWidth="1"/>
    <col min="4" max="4" width="10.28515625" style="33" bestFit="1" customWidth="1"/>
    <col min="5" max="6" width="10.28515625" style="297" bestFit="1" customWidth="1"/>
    <col min="7" max="7" width="10.28515625" style="33" customWidth="1"/>
    <col min="8" max="8" width="10.5703125" style="33" bestFit="1" customWidth="1"/>
    <col min="9" max="9" width="10.5703125" style="33" customWidth="1"/>
    <col min="10" max="11" width="10.28515625" style="33" customWidth="1"/>
  </cols>
  <sheetData>
    <row r="1" spans="1:11" ht="15.75" thickBot="1" x14ac:dyDescent="0.3">
      <c r="A1" s="68" t="s">
        <v>200</v>
      </c>
      <c r="B1" s="69"/>
      <c r="C1" s="69"/>
      <c r="D1" s="299"/>
      <c r="E1" s="299"/>
      <c r="F1" s="300"/>
    </row>
    <row r="2" spans="1:11" s="47" customFormat="1" ht="16.5" thickTop="1" thickBot="1" x14ac:dyDescent="0.3">
      <c r="A2" s="50" t="s">
        <v>5</v>
      </c>
      <c r="B2" s="72"/>
      <c r="C2" s="72"/>
      <c r="D2" s="53" t="s">
        <v>290</v>
      </c>
      <c r="E2" s="296"/>
      <c r="F2" s="91" t="s">
        <v>295</v>
      </c>
      <c r="G2" s="35"/>
      <c r="H2" s="34" t="s">
        <v>291</v>
      </c>
      <c r="I2" s="35"/>
      <c r="J2" s="674" t="s">
        <v>300</v>
      </c>
      <c r="K2" s="675"/>
    </row>
    <row r="3" spans="1:11" ht="30.75" thickBot="1" x14ac:dyDescent="0.3">
      <c r="A3" s="4" t="s">
        <v>66</v>
      </c>
      <c r="B3" s="48" t="s">
        <v>7</v>
      </c>
      <c r="C3" s="6" t="s">
        <v>6</v>
      </c>
      <c r="D3" s="38" t="s">
        <v>67</v>
      </c>
      <c r="E3" s="122" t="s">
        <v>68</v>
      </c>
      <c r="F3" s="38" t="s">
        <v>67</v>
      </c>
      <c r="G3" s="39" t="s">
        <v>68</v>
      </c>
      <c r="H3" s="38" t="s">
        <v>67</v>
      </c>
      <c r="I3" s="39" t="s">
        <v>68</v>
      </c>
      <c r="J3" s="257" t="s">
        <v>298</v>
      </c>
      <c r="K3" s="258" t="s">
        <v>299</v>
      </c>
    </row>
    <row r="4" spans="1:11" ht="15.75" thickBot="1" x14ac:dyDescent="0.3">
      <c r="A4" s="2">
        <v>983</v>
      </c>
      <c r="B4" s="66" t="s">
        <v>33</v>
      </c>
      <c r="C4" s="345">
        <v>2</v>
      </c>
      <c r="D4" s="302">
        <v>138.226</v>
      </c>
      <c r="E4" s="57">
        <f t="shared" ref="E4:E21" si="0">C4*D4</f>
        <v>276.452</v>
      </c>
      <c r="F4" s="302">
        <v>135.71280000000002</v>
      </c>
      <c r="G4" s="37">
        <f t="shared" ref="G4:G21" si="1">C4*F4</f>
        <v>271.42560000000003</v>
      </c>
      <c r="H4" s="36">
        <v>144.89279999999999</v>
      </c>
      <c r="I4" s="37">
        <f t="shared" ref="I4:I21" si="2">C4*H4</f>
        <v>289.78559999999999</v>
      </c>
      <c r="J4" s="311">
        <f t="shared" ref="J4:J23" si="3">(D4+F4+H4)/3</f>
        <v>139.61053333333334</v>
      </c>
      <c r="K4" s="286">
        <f t="shared" ref="K4:K23" si="4">(E4+G4+I4)/3</f>
        <v>279.22106666666667</v>
      </c>
    </row>
    <row r="5" spans="1:11" ht="15.75" thickBot="1" x14ac:dyDescent="0.3">
      <c r="A5" s="2">
        <v>984</v>
      </c>
      <c r="B5" s="66" t="s">
        <v>126</v>
      </c>
      <c r="C5" s="345">
        <v>4</v>
      </c>
      <c r="D5" s="302">
        <v>108.218</v>
      </c>
      <c r="E5" s="57">
        <f t="shared" si="0"/>
        <v>432.87200000000001</v>
      </c>
      <c r="F5" s="302">
        <v>106.2504</v>
      </c>
      <c r="G5" s="37">
        <f t="shared" si="1"/>
        <v>425.0016</v>
      </c>
      <c r="H5" s="36">
        <v>115.2792</v>
      </c>
      <c r="I5" s="37">
        <f t="shared" si="2"/>
        <v>461.11680000000001</v>
      </c>
      <c r="J5" s="311">
        <f t="shared" si="3"/>
        <v>109.91586666666667</v>
      </c>
      <c r="K5" s="286">
        <f t="shared" si="4"/>
        <v>439.66346666666669</v>
      </c>
    </row>
    <row r="6" spans="1:11" ht="15.75" thickBot="1" x14ac:dyDescent="0.3">
      <c r="A6" s="2">
        <v>985</v>
      </c>
      <c r="B6" s="66" t="s">
        <v>202</v>
      </c>
      <c r="C6" s="345">
        <v>8</v>
      </c>
      <c r="D6" s="302">
        <v>98.417000000000002</v>
      </c>
      <c r="E6" s="57">
        <f t="shared" si="0"/>
        <v>787.33600000000001</v>
      </c>
      <c r="F6" s="302">
        <v>96.627600000000001</v>
      </c>
      <c r="G6" s="37">
        <f t="shared" si="1"/>
        <v>773.02080000000001</v>
      </c>
      <c r="H6" s="36">
        <v>100.20240000000001</v>
      </c>
      <c r="I6" s="37">
        <f t="shared" si="2"/>
        <v>801.61920000000009</v>
      </c>
      <c r="J6" s="311">
        <f t="shared" si="3"/>
        <v>98.415666666666667</v>
      </c>
      <c r="K6" s="286">
        <f t="shared" si="4"/>
        <v>787.32533333333333</v>
      </c>
    </row>
    <row r="7" spans="1:11" ht="15.75" thickBot="1" x14ac:dyDescent="0.3">
      <c r="A7" s="2">
        <v>986</v>
      </c>
      <c r="B7" s="66" t="s">
        <v>203</v>
      </c>
      <c r="C7" s="345">
        <v>8</v>
      </c>
      <c r="D7" s="302">
        <v>76.933999999999997</v>
      </c>
      <c r="E7" s="57">
        <f t="shared" si="0"/>
        <v>615.47199999999998</v>
      </c>
      <c r="F7" s="302">
        <v>75.535200000000003</v>
      </c>
      <c r="G7" s="37">
        <f t="shared" si="1"/>
        <v>604.28160000000003</v>
      </c>
      <c r="H7" s="36">
        <v>77.922000000000011</v>
      </c>
      <c r="I7" s="37">
        <f t="shared" si="2"/>
        <v>623.37600000000009</v>
      </c>
      <c r="J7" s="311">
        <f t="shared" si="3"/>
        <v>76.79706666666668</v>
      </c>
      <c r="K7" s="286">
        <f t="shared" si="4"/>
        <v>614.37653333333344</v>
      </c>
    </row>
    <row r="8" spans="1:11" ht="15.75" thickBot="1" x14ac:dyDescent="0.3">
      <c r="A8" s="2">
        <v>987</v>
      </c>
      <c r="B8" s="66" t="s">
        <v>139</v>
      </c>
      <c r="C8" s="345">
        <v>1</v>
      </c>
      <c r="D8" s="302">
        <v>463.23200000000003</v>
      </c>
      <c r="E8" s="57">
        <f t="shared" si="0"/>
        <v>463.23200000000003</v>
      </c>
      <c r="F8" s="302">
        <v>454.80960000000005</v>
      </c>
      <c r="G8" s="37">
        <f t="shared" si="1"/>
        <v>454.80960000000005</v>
      </c>
      <c r="H8" s="36">
        <v>448.71840000000003</v>
      </c>
      <c r="I8" s="37">
        <f t="shared" si="2"/>
        <v>448.71840000000003</v>
      </c>
      <c r="J8" s="311">
        <f t="shared" si="3"/>
        <v>455.58666666666664</v>
      </c>
      <c r="K8" s="286">
        <f t="shared" si="4"/>
        <v>455.58666666666664</v>
      </c>
    </row>
    <row r="9" spans="1:11" ht="15.75" thickBot="1" x14ac:dyDescent="0.3">
      <c r="A9" s="2">
        <v>988</v>
      </c>
      <c r="B9" s="66" t="s">
        <v>186</v>
      </c>
      <c r="C9" s="345">
        <v>1</v>
      </c>
      <c r="D9" s="302">
        <v>640.39800000000002</v>
      </c>
      <c r="E9" s="57">
        <f t="shared" si="0"/>
        <v>640.39800000000002</v>
      </c>
      <c r="F9" s="302">
        <v>628.75440000000003</v>
      </c>
      <c r="G9" s="37">
        <f t="shared" si="1"/>
        <v>628.75440000000003</v>
      </c>
      <c r="H9" s="36">
        <v>619.01279999999997</v>
      </c>
      <c r="I9" s="37">
        <f t="shared" si="2"/>
        <v>619.01279999999997</v>
      </c>
      <c r="J9" s="311">
        <f t="shared" si="3"/>
        <v>629.38839999999993</v>
      </c>
      <c r="K9" s="286">
        <f t="shared" si="4"/>
        <v>629.38839999999993</v>
      </c>
    </row>
    <row r="10" spans="1:11" ht="15.75" thickBot="1" x14ac:dyDescent="0.3">
      <c r="A10" s="2">
        <v>989</v>
      </c>
      <c r="B10" s="66" t="s">
        <v>201</v>
      </c>
      <c r="C10" s="345">
        <v>2</v>
      </c>
      <c r="D10" s="302">
        <v>153.26300000000003</v>
      </c>
      <c r="E10" s="57">
        <f t="shared" si="0"/>
        <v>306.52600000000007</v>
      </c>
      <c r="F10" s="302">
        <v>150.47640000000001</v>
      </c>
      <c r="G10" s="37">
        <f t="shared" si="1"/>
        <v>300.95280000000002</v>
      </c>
      <c r="H10" s="36">
        <v>158.22</v>
      </c>
      <c r="I10" s="37">
        <f t="shared" si="2"/>
        <v>316.44</v>
      </c>
      <c r="J10" s="311">
        <f t="shared" si="3"/>
        <v>153.9864666666667</v>
      </c>
      <c r="K10" s="286">
        <f t="shared" si="4"/>
        <v>307.9729333333334</v>
      </c>
    </row>
    <row r="11" spans="1:11" ht="15.75" thickBot="1" x14ac:dyDescent="0.3">
      <c r="A11" s="2">
        <v>990</v>
      </c>
      <c r="B11" s="66" t="s">
        <v>73</v>
      </c>
      <c r="C11" s="345">
        <v>3</v>
      </c>
      <c r="D11" s="302">
        <v>86.053000000000011</v>
      </c>
      <c r="E11" s="57">
        <f t="shared" si="0"/>
        <v>258.15900000000005</v>
      </c>
      <c r="F11" s="302">
        <v>84.488400000000013</v>
      </c>
      <c r="G11" s="37">
        <f t="shared" si="1"/>
        <v>253.46520000000004</v>
      </c>
      <c r="H11" s="36">
        <v>89.067599999999999</v>
      </c>
      <c r="I11" s="37">
        <f t="shared" si="2"/>
        <v>267.20280000000002</v>
      </c>
      <c r="J11" s="311">
        <f t="shared" si="3"/>
        <v>86.536333333333346</v>
      </c>
      <c r="K11" s="286">
        <f t="shared" si="4"/>
        <v>259.60900000000004</v>
      </c>
    </row>
    <row r="12" spans="1:11" ht="15.75" thickBot="1" x14ac:dyDescent="0.3">
      <c r="A12" s="2">
        <v>991</v>
      </c>
      <c r="B12" s="66" t="s">
        <v>74</v>
      </c>
      <c r="C12" s="345">
        <v>3</v>
      </c>
      <c r="D12" s="302">
        <v>162.93200000000002</v>
      </c>
      <c r="E12" s="57">
        <f t="shared" si="0"/>
        <v>488.79600000000005</v>
      </c>
      <c r="F12" s="302">
        <v>159.96960000000001</v>
      </c>
      <c r="G12" s="37">
        <f t="shared" si="1"/>
        <v>479.90880000000004</v>
      </c>
      <c r="H12" s="36">
        <v>168.84720000000002</v>
      </c>
      <c r="I12" s="37">
        <f t="shared" si="2"/>
        <v>506.54160000000002</v>
      </c>
      <c r="J12" s="311">
        <f t="shared" si="3"/>
        <v>163.9162666666667</v>
      </c>
      <c r="K12" s="286">
        <f t="shared" si="4"/>
        <v>491.74880000000002</v>
      </c>
    </row>
    <row r="13" spans="1:11" ht="15.75" thickBot="1" x14ac:dyDescent="0.3">
      <c r="A13" s="2">
        <v>992</v>
      </c>
      <c r="B13" s="66" t="s">
        <v>112</v>
      </c>
      <c r="C13" s="345">
        <v>3</v>
      </c>
      <c r="D13" s="302">
        <v>120.197</v>
      </c>
      <c r="E13" s="57">
        <f t="shared" si="0"/>
        <v>360.59100000000001</v>
      </c>
      <c r="F13" s="302">
        <v>118.0116</v>
      </c>
      <c r="G13" s="37">
        <f t="shared" si="1"/>
        <v>354.03480000000002</v>
      </c>
      <c r="H13" s="36">
        <v>125.53920000000001</v>
      </c>
      <c r="I13" s="37">
        <f t="shared" si="2"/>
        <v>376.61760000000004</v>
      </c>
      <c r="J13" s="311">
        <f t="shared" si="3"/>
        <v>121.24926666666666</v>
      </c>
      <c r="K13" s="286">
        <f t="shared" si="4"/>
        <v>363.74780000000004</v>
      </c>
    </row>
    <row r="14" spans="1:11" ht="15.75" thickBot="1" x14ac:dyDescent="0.3">
      <c r="A14" s="2">
        <v>993</v>
      </c>
      <c r="B14" s="66" t="s">
        <v>199</v>
      </c>
      <c r="C14" s="345">
        <v>3</v>
      </c>
      <c r="D14" s="302">
        <v>28.435000000000002</v>
      </c>
      <c r="E14" s="57">
        <f t="shared" si="0"/>
        <v>85.305000000000007</v>
      </c>
      <c r="F14" s="302">
        <v>27.918000000000003</v>
      </c>
      <c r="G14" s="37">
        <f t="shared" si="1"/>
        <v>83.754000000000005</v>
      </c>
      <c r="H14" s="36">
        <v>29.700000000000003</v>
      </c>
      <c r="I14" s="37">
        <f t="shared" si="2"/>
        <v>89.100000000000009</v>
      </c>
      <c r="J14" s="311">
        <f t="shared" si="3"/>
        <v>28.684333333333338</v>
      </c>
      <c r="K14" s="286">
        <f t="shared" si="4"/>
        <v>86.053000000000011</v>
      </c>
    </row>
    <row r="15" spans="1:11" ht="15.75" thickBot="1" x14ac:dyDescent="0.3">
      <c r="A15" s="2">
        <v>994</v>
      </c>
      <c r="B15" s="66" t="s">
        <v>17</v>
      </c>
      <c r="C15" s="345">
        <v>1</v>
      </c>
      <c r="D15" s="302">
        <v>3297.9650000000001</v>
      </c>
      <c r="E15" s="57">
        <f t="shared" si="0"/>
        <v>3297.9650000000001</v>
      </c>
      <c r="F15" s="302">
        <v>3238.0020000000004</v>
      </c>
      <c r="G15" s="37">
        <f t="shared" si="1"/>
        <v>3238.0020000000004</v>
      </c>
      <c r="H15" s="36">
        <v>3261.0384000000004</v>
      </c>
      <c r="I15" s="37">
        <f t="shared" si="2"/>
        <v>3261.0384000000004</v>
      </c>
      <c r="J15" s="311">
        <f t="shared" si="3"/>
        <v>3265.6684666666674</v>
      </c>
      <c r="K15" s="286">
        <f t="shared" si="4"/>
        <v>3265.6684666666674</v>
      </c>
    </row>
    <row r="16" spans="1:11" ht="15.75" thickBot="1" x14ac:dyDescent="0.3">
      <c r="A16" s="2">
        <v>995</v>
      </c>
      <c r="B16" s="66" t="s">
        <v>102</v>
      </c>
      <c r="C16" s="345">
        <v>24</v>
      </c>
      <c r="D16" s="302">
        <v>28.380000000000003</v>
      </c>
      <c r="E16" s="57">
        <f t="shared" si="0"/>
        <v>681.12000000000012</v>
      </c>
      <c r="F16" s="302">
        <v>27.864000000000004</v>
      </c>
      <c r="G16" s="37">
        <f t="shared" si="1"/>
        <v>668.7360000000001</v>
      </c>
      <c r="H16" s="36">
        <v>28.879200000000001</v>
      </c>
      <c r="I16" s="37">
        <f t="shared" si="2"/>
        <v>693.10080000000005</v>
      </c>
      <c r="J16" s="311">
        <f t="shared" si="3"/>
        <v>28.374400000000005</v>
      </c>
      <c r="K16" s="286">
        <f t="shared" si="4"/>
        <v>680.98560000000009</v>
      </c>
    </row>
    <row r="17" spans="1:11" ht="15.75" thickBot="1" x14ac:dyDescent="0.3">
      <c r="A17" s="2">
        <v>996</v>
      </c>
      <c r="B17" s="66" t="s">
        <v>189</v>
      </c>
      <c r="C17" s="345">
        <v>3</v>
      </c>
      <c r="D17" s="302">
        <v>235.77400000000003</v>
      </c>
      <c r="E17" s="57">
        <f t="shared" si="0"/>
        <v>707.32200000000012</v>
      </c>
      <c r="F17" s="302">
        <v>231.48720000000003</v>
      </c>
      <c r="G17" s="37">
        <f t="shared" si="1"/>
        <v>694.46160000000009</v>
      </c>
      <c r="H17" s="36">
        <v>246.38040000000001</v>
      </c>
      <c r="I17" s="37">
        <f t="shared" si="2"/>
        <v>739.14120000000003</v>
      </c>
      <c r="J17" s="311">
        <f t="shared" si="3"/>
        <v>237.88053333333335</v>
      </c>
      <c r="K17" s="286">
        <f t="shared" si="4"/>
        <v>713.64160000000004</v>
      </c>
    </row>
    <row r="18" spans="1:11" ht="15.75" thickBot="1" x14ac:dyDescent="0.3">
      <c r="A18" s="2">
        <v>997</v>
      </c>
      <c r="B18" s="66" t="s">
        <v>116</v>
      </c>
      <c r="C18" s="345">
        <v>4</v>
      </c>
      <c r="D18" s="302">
        <v>219.626</v>
      </c>
      <c r="E18" s="57">
        <f t="shared" si="0"/>
        <v>878.50400000000002</v>
      </c>
      <c r="F18" s="302">
        <v>215.6328</v>
      </c>
      <c r="G18" s="37">
        <f t="shared" si="1"/>
        <v>862.53120000000001</v>
      </c>
      <c r="H18" s="36">
        <v>226.41120000000001</v>
      </c>
      <c r="I18" s="37">
        <f t="shared" si="2"/>
        <v>905.64480000000003</v>
      </c>
      <c r="J18" s="311">
        <f t="shared" si="3"/>
        <v>220.5566666666667</v>
      </c>
      <c r="K18" s="286">
        <f t="shared" si="4"/>
        <v>882.2266666666668</v>
      </c>
    </row>
    <row r="19" spans="1:11" ht="15.75" thickBot="1" x14ac:dyDescent="0.3">
      <c r="A19" s="2">
        <v>998</v>
      </c>
      <c r="B19" s="66" t="s">
        <v>142</v>
      </c>
      <c r="C19" s="345">
        <v>2</v>
      </c>
      <c r="D19" s="302">
        <v>215.71</v>
      </c>
      <c r="E19" s="57">
        <f t="shared" si="0"/>
        <v>431.42</v>
      </c>
      <c r="F19" s="302">
        <v>211.78800000000001</v>
      </c>
      <c r="G19" s="37">
        <f t="shared" si="1"/>
        <v>423.57600000000002</v>
      </c>
      <c r="H19" s="36">
        <v>233.44200000000004</v>
      </c>
      <c r="I19" s="37">
        <f t="shared" si="2"/>
        <v>466.88400000000007</v>
      </c>
      <c r="J19" s="311">
        <f t="shared" si="3"/>
        <v>220.31333333333336</v>
      </c>
      <c r="K19" s="286">
        <f t="shared" si="4"/>
        <v>440.62666666666672</v>
      </c>
    </row>
    <row r="20" spans="1:11" ht="15.75" thickBot="1" x14ac:dyDescent="0.3">
      <c r="A20" s="2">
        <v>999</v>
      </c>
      <c r="B20" s="66" t="s">
        <v>225</v>
      </c>
      <c r="C20" s="345">
        <v>1</v>
      </c>
      <c r="D20" s="302">
        <v>303.38000000000005</v>
      </c>
      <c r="E20" s="57">
        <f t="shared" si="0"/>
        <v>303.38000000000005</v>
      </c>
      <c r="F20" s="302">
        <v>297.86400000000003</v>
      </c>
      <c r="G20" s="37">
        <f t="shared" si="1"/>
        <v>297.86400000000003</v>
      </c>
      <c r="H20" s="36">
        <v>322.39080000000001</v>
      </c>
      <c r="I20" s="37">
        <f t="shared" si="2"/>
        <v>322.39080000000001</v>
      </c>
      <c r="J20" s="311">
        <f t="shared" si="3"/>
        <v>307.87826666666672</v>
      </c>
      <c r="K20" s="286">
        <f t="shared" si="4"/>
        <v>307.87826666666672</v>
      </c>
    </row>
    <row r="21" spans="1:11" ht="15.75" thickBot="1" x14ac:dyDescent="0.3">
      <c r="A21" s="2">
        <v>1000</v>
      </c>
      <c r="B21" s="66" t="s">
        <v>204</v>
      </c>
      <c r="C21" s="345">
        <v>4</v>
      </c>
      <c r="D21" s="302">
        <v>233.68400000000003</v>
      </c>
      <c r="E21" s="57">
        <f t="shared" si="0"/>
        <v>934.7360000000001</v>
      </c>
      <c r="F21" s="302">
        <v>229.43520000000001</v>
      </c>
      <c r="G21" s="37">
        <f t="shared" si="1"/>
        <v>917.74080000000004</v>
      </c>
      <c r="H21" s="36">
        <v>241.35840000000002</v>
      </c>
      <c r="I21" s="37">
        <f t="shared" si="2"/>
        <v>965.43360000000007</v>
      </c>
      <c r="J21" s="311">
        <f t="shared" si="3"/>
        <v>234.82586666666668</v>
      </c>
      <c r="K21" s="286">
        <f t="shared" si="4"/>
        <v>939.30346666666674</v>
      </c>
    </row>
    <row r="22" spans="1:11" ht="15.75" thickBot="1" x14ac:dyDescent="0.3">
      <c r="A22" s="3"/>
      <c r="B22" s="102" t="s">
        <v>61</v>
      </c>
      <c r="C22" s="345"/>
      <c r="D22" s="302"/>
      <c r="E22" s="317">
        <f>SUM(E4:E21)</f>
        <v>11949.586000000003</v>
      </c>
      <c r="F22" s="306"/>
      <c r="G22" s="305">
        <f t="shared" ref="G22:I22" si="5">SUM(G4:G21)</f>
        <v>11732.3208</v>
      </c>
      <c r="H22" s="306">
        <v>6637.3020000000006</v>
      </c>
      <c r="I22" s="305">
        <f t="shared" si="5"/>
        <v>12153.1644</v>
      </c>
      <c r="J22" s="311">
        <f t="shared" si="3"/>
        <v>2212.4340000000002</v>
      </c>
      <c r="K22" s="286">
        <f t="shared" si="4"/>
        <v>11945.023733333335</v>
      </c>
    </row>
    <row r="23" spans="1:11" ht="15.75" thickBot="1" x14ac:dyDescent="0.3">
      <c r="A23" s="3">
        <v>1001</v>
      </c>
      <c r="B23" s="103" t="s">
        <v>303</v>
      </c>
      <c r="C23" s="353" t="s">
        <v>6</v>
      </c>
      <c r="D23" s="60">
        <v>30</v>
      </c>
      <c r="E23" s="320"/>
      <c r="F23" s="306">
        <v>30</v>
      </c>
      <c r="G23" s="37"/>
      <c r="H23" s="36">
        <v>30</v>
      </c>
      <c r="I23" s="37"/>
      <c r="J23" s="311">
        <f t="shared" si="3"/>
        <v>30</v>
      </c>
      <c r="K23" s="286">
        <f t="shared" si="4"/>
        <v>0</v>
      </c>
    </row>
    <row r="24" spans="1:11" ht="15.75" thickBot="1" x14ac:dyDescent="0.3">
      <c r="A24" s="1"/>
      <c r="B24" s="103" t="s">
        <v>302</v>
      </c>
      <c r="C24" s="353" t="s">
        <v>301</v>
      </c>
      <c r="D24" s="60">
        <v>75</v>
      </c>
      <c r="E24" s="320">
        <f>E23</f>
        <v>0</v>
      </c>
      <c r="F24" s="306">
        <v>80</v>
      </c>
      <c r="G24" s="37"/>
      <c r="H24" s="36">
        <v>70</v>
      </c>
      <c r="I24" s="37"/>
      <c r="J24" s="311">
        <f>(E24+G24+I24)/3</f>
        <v>0</v>
      </c>
      <c r="K24" s="286">
        <f>(E24+G24+I24)/3</f>
        <v>0</v>
      </c>
    </row>
    <row r="25" spans="1:11" ht="15.75" thickBot="1" x14ac:dyDescent="0.3">
      <c r="A25" s="1"/>
      <c r="B25" s="103" t="s">
        <v>304</v>
      </c>
      <c r="C25" s="346" t="s">
        <v>8</v>
      </c>
      <c r="D25" s="60"/>
      <c r="E25" s="320">
        <f>D23*D24</f>
        <v>2250</v>
      </c>
      <c r="F25" s="306"/>
      <c r="G25" s="56">
        <f>F23*F24</f>
        <v>2400</v>
      </c>
      <c r="H25" s="60"/>
      <c r="I25" s="56">
        <f>H23*H24</f>
        <v>2100</v>
      </c>
      <c r="J25" s="311"/>
      <c r="K25" s="286">
        <f>(E25+G25+I25)/3</f>
        <v>2250</v>
      </c>
    </row>
    <row r="26" spans="1:11" ht="15.75" thickBot="1" x14ac:dyDescent="0.3">
      <c r="A26" s="1"/>
      <c r="B26" s="103" t="s">
        <v>305</v>
      </c>
      <c r="C26" s="346"/>
      <c r="D26" s="60"/>
      <c r="E26" s="320">
        <f>E22+E25</f>
        <v>14199.586000000003</v>
      </c>
      <c r="F26" s="306"/>
      <c r="G26" s="56">
        <f t="shared" ref="G26:I26" si="6">G22+G25</f>
        <v>14132.3208</v>
      </c>
      <c r="H26" s="60"/>
      <c r="I26" s="56">
        <f t="shared" si="6"/>
        <v>14253.1644</v>
      </c>
      <c r="J26" s="311"/>
      <c r="K26" s="286">
        <f>(E26+G26+I26)/3</f>
        <v>14195.023733333335</v>
      </c>
    </row>
    <row r="27" spans="1:11" ht="39.75" thickBot="1" x14ac:dyDescent="0.3">
      <c r="A27" s="11" t="s">
        <v>6</v>
      </c>
      <c r="B27" s="129" t="s">
        <v>69</v>
      </c>
      <c r="C27" s="348"/>
      <c r="D27" s="306" t="s">
        <v>72</v>
      </c>
      <c r="E27" s="320" t="s">
        <v>70</v>
      </c>
      <c r="F27" s="306" t="s">
        <v>72</v>
      </c>
      <c r="G27" s="305" t="s">
        <v>70</v>
      </c>
      <c r="H27" s="306" t="s">
        <v>72</v>
      </c>
      <c r="I27" s="305" t="s">
        <v>70</v>
      </c>
      <c r="J27" s="264" t="s">
        <v>296</v>
      </c>
      <c r="K27" s="265" t="s">
        <v>297</v>
      </c>
    </row>
    <row r="28" spans="1:11" ht="15.75" thickBot="1" x14ac:dyDescent="0.3">
      <c r="A28" s="345">
        <v>1</v>
      </c>
      <c r="B28" s="67" t="s">
        <v>272</v>
      </c>
      <c r="D28" s="323">
        <f>E26</f>
        <v>14199.586000000003</v>
      </c>
      <c r="E28" s="57">
        <f>A28*D28</f>
        <v>14199.586000000003</v>
      </c>
      <c r="F28" s="222">
        <f>G26</f>
        <v>14132.3208</v>
      </c>
      <c r="G28" s="42">
        <f>A28*F28</f>
        <v>14132.3208</v>
      </c>
      <c r="H28" s="41">
        <f>I26</f>
        <v>14253.1644</v>
      </c>
      <c r="I28" s="42">
        <f>A28*H28</f>
        <v>14253.1644</v>
      </c>
      <c r="J28" s="312">
        <f>(D28+F28+H28)/3</f>
        <v>14195.023733333335</v>
      </c>
      <c r="K28" s="313">
        <f>(E28+G28+I28)/3</f>
        <v>14195.023733333335</v>
      </c>
    </row>
    <row r="29" spans="1:11" x14ac:dyDescent="0.25">
      <c r="H29" s="297"/>
      <c r="J29" s="297"/>
    </row>
  </sheetData>
  <sortState ref="B7:B24">
    <sortCondition ref="B7"/>
  </sortState>
  <mergeCells count="1">
    <mergeCell ref="J2:K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WhiteSpace="0" zoomScaleNormal="100" workbookViewId="0">
      <selection activeCell="H32" sqref="H32"/>
    </sheetView>
  </sheetViews>
  <sheetFormatPr defaultRowHeight="15" x14ac:dyDescent="0.25"/>
  <cols>
    <col min="2" max="2" width="38" customWidth="1"/>
    <col min="4" max="4" width="10.28515625" style="33" bestFit="1" customWidth="1"/>
    <col min="5" max="5" width="10.42578125" style="297" bestFit="1" customWidth="1"/>
    <col min="6" max="6" width="10.28515625" style="297" bestFit="1" customWidth="1"/>
    <col min="7" max="7" width="10.42578125" style="33" customWidth="1"/>
    <col min="8" max="8" width="10.5703125" style="33" bestFit="1" customWidth="1"/>
    <col min="9" max="9" width="10.42578125" style="33" customWidth="1"/>
    <col min="10" max="10" width="10.5703125" style="33" customWidth="1"/>
    <col min="11" max="11" width="10.42578125" style="33" customWidth="1"/>
  </cols>
  <sheetData>
    <row r="1" spans="1:11" ht="15.75" thickBot="1" x14ac:dyDescent="0.3">
      <c r="A1" s="5"/>
      <c r="B1" s="5"/>
      <c r="C1" s="5"/>
      <c r="D1" s="298"/>
    </row>
    <row r="2" spans="1:11" ht="16.5" thickTop="1" thickBot="1" x14ac:dyDescent="0.3">
      <c r="A2" s="68" t="s">
        <v>205</v>
      </c>
      <c r="B2" s="69"/>
      <c r="C2" s="69"/>
      <c r="D2" s="508"/>
      <c r="E2" s="509"/>
      <c r="F2" s="300"/>
    </row>
    <row r="3" spans="1:11" s="47" customFormat="1" ht="16.5" thickTop="1" thickBot="1" x14ac:dyDescent="0.3">
      <c r="A3" s="50" t="s">
        <v>5</v>
      </c>
      <c r="B3" s="72"/>
      <c r="C3" s="72"/>
      <c r="D3" s="510" t="s">
        <v>290</v>
      </c>
      <c r="E3" s="511"/>
      <c r="F3" s="114" t="s">
        <v>295</v>
      </c>
      <c r="G3" s="35"/>
      <c r="H3" s="34" t="s">
        <v>291</v>
      </c>
      <c r="I3" s="35"/>
      <c r="J3" s="674" t="s">
        <v>300</v>
      </c>
      <c r="K3" s="675"/>
    </row>
    <row r="4" spans="1:11" ht="30.75" thickBot="1" x14ac:dyDescent="0.3">
      <c r="A4" s="4" t="s">
        <v>66</v>
      </c>
      <c r="B4" s="48" t="s">
        <v>7</v>
      </c>
      <c r="C4" s="6" t="s">
        <v>6</v>
      </c>
      <c r="D4" s="38" t="s">
        <v>67</v>
      </c>
      <c r="E4" s="115" t="s">
        <v>68</v>
      </c>
      <c r="F4" s="93" t="s">
        <v>67</v>
      </c>
      <c r="G4" s="39" t="s">
        <v>68</v>
      </c>
      <c r="H4" s="38" t="s">
        <v>67</v>
      </c>
      <c r="I4" s="39" t="s">
        <v>68</v>
      </c>
      <c r="J4" s="257" t="s">
        <v>298</v>
      </c>
      <c r="K4" s="258" t="s">
        <v>299</v>
      </c>
    </row>
    <row r="5" spans="1:11" ht="15.75" thickBot="1" x14ac:dyDescent="0.3">
      <c r="A5" s="2">
        <v>1002</v>
      </c>
      <c r="B5" s="88" t="s">
        <v>34</v>
      </c>
      <c r="C5" s="43">
        <v>2</v>
      </c>
      <c r="D5" s="60">
        <v>984.13700000000006</v>
      </c>
      <c r="E5" s="56">
        <f t="shared" ref="E5:E24" si="0">C5*D5</f>
        <v>1968.2740000000001</v>
      </c>
      <c r="F5" s="96">
        <v>1002.0304000000001</v>
      </c>
      <c r="G5" s="37">
        <f t="shared" ref="G5:G24" si="1">C5*F5</f>
        <v>2004.0608000000002</v>
      </c>
      <c r="H5" s="36">
        <v>987.64920000000006</v>
      </c>
      <c r="I5" s="37">
        <f t="shared" ref="I5:I24" si="2">C5*H5</f>
        <v>1975.2984000000001</v>
      </c>
      <c r="J5" s="311">
        <f t="shared" ref="J5:J29" si="3">(D5+F5+H5)/3</f>
        <v>991.2722</v>
      </c>
      <c r="K5" s="286">
        <f t="shared" ref="K5:K29" si="4">(E5+G5+I5)/3</f>
        <v>1982.5444</v>
      </c>
    </row>
    <row r="6" spans="1:11" ht="15.75" thickBot="1" x14ac:dyDescent="0.3">
      <c r="A6" s="2">
        <v>1003</v>
      </c>
      <c r="B6" s="88" t="s">
        <v>35</v>
      </c>
      <c r="C6" s="43">
        <v>2</v>
      </c>
      <c r="D6" s="60">
        <v>819.654</v>
      </c>
      <c r="E6" s="56">
        <f t="shared" si="0"/>
        <v>1639.308</v>
      </c>
      <c r="F6" s="96">
        <v>834.55680000000007</v>
      </c>
      <c r="G6" s="37">
        <f t="shared" si="1"/>
        <v>1669.1136000000001</v>
      </c>
      <c r="H6" s="36">
        <v>819.13680000000011</v>
      </c>
      <c r="I6" s="37">
        <f t="shared" si="2"/>
        <v>1638.2736000000002</v>
      </c>
      <c r="J6" s="311">
        <f t="shared" si="3"/>
        <v>824.44920000000002</v>
      </c>
      <c r="K6" s="286">
        <f t="shared" si="4"/>
        <v>1648.8984</v>
      </c>
    </row>
    <row r="7" spans="1:11" ht="15.75" thickBot="1" x14ac:dyDescent="0.3">
      <c r="A7" s="2">
        <v>1004</v>
      </c>
      <c r="B7" s="88" t="s">
        <v>33</v>
      </c>
      <c r="C7" s="43">
        <v>4</v>
      </c>
      <c r="D7" s="60">
        <v>218.51500000000001</v>
      </c>
      <c r="E7" s="56">
        <f t="shared" si="0"/>
        <v>874.06000000000006</v>
      </c>
      <c r="F7" s="96">
        <v>222.48800000000003</v>
      </c>
      <c r="G7" s="37">
        <f t="shared" si="1"/>
        <v>889.95200000000011</v>
      </c>
      <c r="H7" s="36">
        <v>225.47160000000002</v>
      </c>
      <c r="I7" s="37">
        <f t="shared" si="2"/>
        <v>901.88640000000009</v>
      </c>
      <c r="J7" s="311">
        <f t="shared" si="3"/>
        <v>222.15819999999999</v>
      </c>
      <c r="K7" s="286">
        <f t="shared" si="4"/>
        <v>888.63279999999997</v>
      </c>
    </row>
    <row r="8" spans="1:11" ht="15.75" thickBot="1" x14ac:dyDescent="0.3">
      <c r="A8" s="2">
        <v>1005</v>
      </c>
      <c r="B8" s="88" t="s">
        <v>79</v>
      </c>
      <c r="C8" s="43">
        <v>8</v>
      </c>
      <c r="D8" s="60">
        <v>163.61400000000003</v>
      </c>
      <c r="E8" s="56">
        <f t="shared" si="0"/>
        <v>1308.9120000000003</v>
      </c>
      <c r="F8" s="96">
        <v>166.58880000000002</v>
      </c>
      <c r="G8" s="37">
        <f t="shared" si="1"/>
        <v>1332.7104000000002</v>
      </c>
      <c r="H8" s="36">
        <v>182.88720000000001</v>
      </c>
      <c r="I8" s="37">
        <f t="shared" si="2"/>
        <v>1463.0976000000001</v>
      </c>
      <c r="J8" s="311">
        <f t="shared" si="3"/>
        <v>171.03</v>
      </c>
      <c r="K8" s="286">
        <f t="shared" si="4"/>
        <v>1368.24</v>
      </c>
    </row>
    <row r="9" spans="1:11" ht="15.75" thickBot="1" x14ac:dyDescent="0.3">
      <c r="A9" s="2">
        <v>1006</v>
      </c>
      <c r="B9" s="88" t="s">
        <v>80</v>
      </c>
      <c r="C9" s="43">
        <v>8</v>
      </c>
      <c r="D9" s="60">
        <v>156.684</v>
      </c>
      <c r="E9" s="56">
        <f t="shared" si="0"/>
        <v>1253.472</v>
      </c>
      <c r="F9" s="96">
        <v>159.53280000000001</v>
      </c>
      <c r="G9" s="37">
        <f t="shared" si="1"/>
        <v>1276.2624000000001</v>
      </c>
      <c r="H9" s="36">
        <v>170.21880000000002</v>
      </c>
      <c r="I9" s="37">
        <f t="shared" si="2"/>
        <v>1361.7504000000001</v>
      </c>
      <c r="J9" s="311">
        <f t="shared" si="3"/>
        <v>162.14520000000002</v>
      </c>
      <c r="K9" s="286">
        <f t="shared" si="4"/>
        <v>1297.1616000000001</v>
      </c>
    </row>
    <row r="10" spans="1:11" ht="15.75" thickBot="1" x14ac:dyDescent="0.3">
      <c r="A10" s="2">
        <v>1007</v>
      </c>
      <c r="B10" s="88" t="s">
        <v>45</v>
      </c>
      <c r="C10" s="43">
        <v>1</v>
      </c>
      <c r="D10" s="60">
        <v>588.95100000000002</v>
      </c>
      <c r="E10" s="56">
        <f t="shared" si="0"/>
        <v>588.95100000000002</v>
      </c>
      <c r="F10" s="96">
        <v>599.65920000000006</v>
      </c>
      <c r="G10" s="37">
        <f t="shared" si="1"/>
        <v>599.65920000000006</v>
      </c>
      <c r="H10" s="36">
        <v>609.88680000000011</v>
      </c>
      <c r="I10" s="37">
        <f t="shared" si="2"/>
        <v>609.88680000000011</v>
      </c>
      <c r="J10" s="311">
        <f t="shared" si="3"/>
        <v>599.49900000000014</v>
      </c>
      <c r="K10" s="286">
        <f t="shared" si="4"/>
        <v>599.49900000000014</v>
      </c>
    </row>
    <row r="11" spans="1:11" ht="15.75" thickBot="1" x14ac:dyDescent="0.3">
      <c r="A11" s="2">
        <v>1008</v>
      </c>
      <c r="B11" s="88" t="s">
        <v>246</v>
      </c>
      <c r="C11" s="43">
        <v>1</v>
      </c>
      <c r="D11" s="60">
        <v>136.23500000000001</v>
      </c>
      <c r="E11" s="56">
        <f t="shared" si="0"/>
        <v>136.23500000000001</v>
      </c>
      <c r="F11" s="96">
        <v>138.71200000000002</v>
      </c>
      <c r="G11" s="37">
        <f t="shared" si="1"/>
        <v>138.71200000000002</v>
      </c>
      <c r="H11" s="36">
        <v>117.126</v>
      </c>
      <c r="I11" s="37">
        <f t="shared" si="2"/>
        <v>117.126</v>
      </c>
      <c r="J11" s="311">
        <f t="shared" si="3"/>
        <v>130.691</v>
      </c>
      <c r="K11" s="286">
        <f t="shared" si="4"/>
        <v>130.691</v>
      </c>
    </row>
    <row r="12" spans="1:11" ht="15.75" thickBot="1" x14ac:dyDescent="0.3">
      <c r="A12" s="2">
        <v>1009</v>
      </c>
      <c r="B12" s="88" t="s">
        <v>30</v>
      </c>
      <c r="C12" s="43">
        <v>4</v>
      </c>
      <c r="D12" s="60">
        <v>436.32600000000008</v>
      </c>
      <c r="E12" s="56">
        <f t="shared" si="0"/>
        <v>1745.3040000000003</v>
      </c>
      <c r="F12" s="96">
        <v>444.25920000000008</v>
      </c>
      <c r="G12" s="37">
        <f t="shared" si="1"/>
        <v>1777.0368000000003</v>
      </c>
      <c r="H12" s="36">
        <v>412.27920000000006</v>
      </c>
      <c r="I12" s="37">
        <f t="shared" si="2"/>
        <v>1649.1168000000002</v>
      </c>
      <c r="J12" s="311">
        <f t="shared" si="3"/>
        <v>430.95480000000015</v>
      </c>
      <c r="K12" s="286">
        <f t="shared" si="4"/>
        <v>1723.8192000000006</v>
      </c>
    </row>
    <row r="13" spans="1:11" ht="15.75" thickBot="1" x14ac:dyDescent="0.3">
      <c r="A13" s="2">
        <v>1010</v>
      </c>
      <c r="B13" s="88" t="s">
        <v>73</v>
      </c>
      <c r="C13" s="43">
        <v>4</v>
      </c>
      <c r="D13" s="60">
        <v>108.51500000000001</v>
      </c>
      <c r="E13" s="56">
        <f t="shared" si="0"/>
        <v>434.06000000000006</v>
      </c>
      <c r="F13" s="96">
        <v>110.48800000000001</v>
      </c>
      <c r="G13" s="37">
        <f t="shared" si="1"/>
        <v>441.95200000000006</v>
      </c>
      <c r="H13" s="36">
        <v>124.59960000000001</v>
      </c>
      <c r="I13" s="37">
        <f t="shared" si="2"/>
        <v>498.39840000000004</v>
      </c>
      <c r="J13" s="311">
        <f t="shared" si="3"/>
        <v>114.53420000000001</v>
      </c>
      <c r="K13" s="286">
        <f t="shared" si="4"/>
        <v>458.13680000000005</v>
      </c>
    </row>
    <row r="14" spans="1:11" ht="15.75" thickBot="1" x14ac:dyDescent="0.3">
      <c r="A14" s="2">
        <v>1011</v>
      </c>
      <c r="B14" s="88" t="s">
        <v>241</v>
      </c>
      <c r="C14" s="43">
        <v>4</v>
      </c>
      <c r="D14" s="60">
        <v>76.417000000000002</v>
      </c>
      <c r="E14" s="56">
        <f t="shared" si="0"/>
        <v>305.66800000000001</v>
      </c>
      <c r="F14" s="96">
        <v>77.806400000000011</v>
      </c>
      <c r="G14" s="37">
        <f t="shared" si="1"/>
        <v>311.22560000000004</v>
      </c>
      <c r="H14" s="36">
        <v>80.254800000000003</v>
      </c>
      <c r="I14" s="37">
        <f t="shared" si="2"/>
        <v>321.01920000000001</v>
      </c>
      <c r="J14" s="311">
        <f t="shared" si="3"/>
        <v>78.159400000000005</v>
      </c>
      <c r="K14" s="286">
        <f t="shared" si="4"/>
        <v>312.63760000000002</v>
      </c>
    </row>
    <row r="15" spans="1:11" ht="15.75" thickBot="1" x14ac:dyDescent="0.3">
      <c r="A15" s="2">
        <v>1012</v>
      </c>
      <c r="B15" s="88" t="s">
        <v>112</v>
      </c>
      <c r="C15" s="43">
        <v>4</v>
      </c>
      <c r="D15" s="60">
        <v>108.867</v>
      </c>
      <c r="E15" s="56">
        <f t="shared" si="0"/>
        <v>435.46800000000002</v>
      </c>
      <c r="F15" s="96">
        <v>110.8464</v>
      </c>
      <c r="G15" s="37">
        <f t="shared" si="1"/>
        <v>443.38560000000001</v>
      </c>
      <c r="H15" s="36">
        <v>101.88720000000001</v>
      </c>
      <c r="I15" s="37">
        <f t="shared" si="2"/>
        <v>407.54880000000003</v>
      </c>
      <c r="J15" s="311">
        <f t="shared" si="3"/>
        <v>107.2002</v>
      </c>
      <c r="K15" s="286">
        <f t="shared" si="4"/>
        <v>428.80079999999998</v>
      </c>
    </row>
    <row r="16" spans="1:11" ht="15.75" thickBot="1" x14ac:dyDescent="0.3">
      <c r="A16" s="2">
        <v>1013</v>
      </c>
      <c r="B16" s="88" t="s">
        <v>17</v>
      </c>
      <c r="C16" s="43">
        <v>1</v>
      </c>
      <c r="D16" s="60">
        <v>1864.9510000000002</v>
      </c>
      <c r="E16" s="56">
        <f t="shared" si="0"/>
        <v>1864.9510000000002</v>
      </c>
      <c r="F16" s="96">
        <v>1898.8592000000003</v>
      </c>
      <c r="G16" s="37">
        <f t="shared" si="1"/>
        <v>1898.8592000000003</v>
      </c>
      <c r="H16" s="36">
        <v>1881.5868000000003</v>
      </c>
      <c r="I16" s="37">
        <f t="shared" si="2"/>
        <v>1881.5868000000003</v>
      </c>
      <c r="J16" s="311">
        <f t="shared" si="3"/>
        <v>1881.7990000000002</v>
      </c>
      <c r="K16" s="286">
        <f t="shared" si="4"/>
        <v>1881.7990000000002</v>
      </c>
    </row>
    <row r="17" spans="1:11" ht="15.75" thickBot="1" x14ac:dyDescent="0.3">
      <c r="A17" s="2">
        <v>1014</v>
      </c>
      <c r="B17" s="88" t="s">
        <v>247</v>
      </c>
      <c r="C17" s="43">
        <v>4</v>
      </c>
      <c r="D17" s="60">
        <v>28.435000000000002</v>
      </c>
      <c r="E17" s="56">
        <f t="shared" si="0"/>
        <v>113.74000000000001</v>
      </c>
      <c r="F17" s="96">
        <v>28.952000000000005</v>
      </c>
      <c r="G17" s="37">
        <f t="shared" si="1"/>
        <v>115.80800000000002</v>
      </c>
      <c r="H17" s="36">
        <v>29.451600000000003</v>
      </c>
      <c r="I17" s="37">
        <f t="shared" si="2"/>
        <v>117.80640000000001</v>
      </c>
      <c r="J17" s="311">
        <f t="shared" si="3"/>
        <v>28.946200000000005</v>
      </c>
      <c r="K17" s="286">
        <f t="shared" si="4"/>
        <v>115.78480000000002</v>
      </c>
    </row>
    <row r="18" spans="1:11" ht="15.75" thickBot="1" x14ac:dyDescent="0.3">
      <c r="A18" s="2">
        <v>1015</v>
      </c>
      <c r="B18" s="88" t="s">
        <v>135</v>
      </c>
      <c r="C18" s="43">
        <v>3</v>
      </c>
      <c r="D18" s="60">
        <v>216.095</v>
      </c>
      <c r="E18" s="56">
        <f t="shared" si="0"/>
        <v>648.28499999999997</v>
      </c>
      <c r="F18" s="96">
        <v>220.024</v>
      </c>
      <c r="G18" s="37">
        <f t="shared" si="1"/>
        <v>660.072</v>
      </c>
      <c r="H18" s="36">
        <v>232.53480000000002</v>
      </c>
      <c r="I18" s="37">
        <f t="shared" si="2"/>
        <v>697.60440000000006</v>
      </c>
      <c r="J18" s="311">
        <f t="shared" si="3"/>
        <v>222.88460000000001</v>
      </c>
      <c r="K18" s="286">
        <f t="shared" si="4"/>
        <v>668.65380000000005</v>
      </c>
    </row>
    <row r="19" spans="1:11" ht="15.75" thickBot="1" x14ac:dyDescent="0.3">
      <c r="A19" s="2">
        <v>1016</v>
      </c>
      <c r="B19" s="88" t="s">
        <v>245</v>
      </c>
      <c r="C19" s="43">
        <v>4</v>
      </c>
      <c r="D19" s="60">
        <v>291.85200000000003</v>
      </c>
      <c r="E19" s="56">
        <f t="shared" si="0"/>
        <v>1167.4080000000001</v>
      </c>
      <c r="F19" s="96">
        <v>297.15840000000003</v>
      </c>
      <c r="G19" s="37">
        <f t="shared" si="1"/>
        <v>1188.6336000000001</v>
      </c>
      <c r="H19" s="36">
        <v>260.43119999999999</v>
      </c>
      <c r="I19" s="37">
        <f t="shared" si="2"/>
        <v>1041.7248</v>
      </c>
      <c r="J19" s="311">
        <f t="shared" si="3"/>
        <v>283.14720000000005</v>
      </c>
      <c r="K19" s="286">
        <f t="shared" si="4"/>
        <v>1132.5888000000002</v>
      </c>
    </row>
    <row r="20" spans="1:11" ht="15.75" thickBot="1" x14ac:dyDescent="0.3">
      <c r="A20" s="2">
        <v>1017</v>
      </c>
      <c r="B20" s="88" t="s">
        <v>116</v>
      </c>
      <c r="C20" s="43">
        <v>3</v>
      </c>
      <c r="D20" s="60">
        <v>276.61700000000002</v>
      </c>
      <c r="E20" s="56">
        <f t="shared" si="0"/>
        <v>829.85100000000011</v>
      </c>
      <c r="F20" s="96">
        <v>281.64640000000003</v>
      </c>
      <c r="G20" s="37">
        <f t="shared" si="1"/>
        <v>844.93920000000003</v>
      </c>
      <c r="H20" s="36">
        <v>265.96080000000001</v>
      </c>
      <c r="I20" s="37">
        <f t="shared" si="2"/>
        <v>797.88239999999996</v>
      </c>
      <c r="J20" s="311">
        <f t="shared" si="3"/>
        <v>274.74140000000006</v>
      </c>
      <c r="K20" s="286">
        <f t="shared" si="4"/>
        <v>824.2242</v>
      </c>
    </row>
    <row r="21" spans="1:11" ht="15.75" thickBot="1" x14ac:dyDescent="0.3">
      <c r="A21" s="2">
        <v>1018</v>
      </c>
      <c r="B21" s="88" t="s">
        <v>142</v>
      </c>
      <c r="C21" s="43">
        <v>3</v>
      </c>
      <c r="D21" s="60">
        <v>253.22</v>
      </c>
      <c r="E21" s="56">
        <f t="shared" si="0"/>
        <v>759.66</v>
      </c>
      <c r="F21" s="96">
        <v>257.82400000000001</v>
      </c>
      <c r="G21" s="37">
        <f t="shared" si="1"/>
        <v>773.47199999999998</v>
      </c>
      <c r="H21" s="36">
        <v>242.8056</v>
      </c>
      <c r="I21" s="37">
        <f t="shared" si="2"/>
        <v>728.41679999999997</v>
      </c>
      <c r="J21" s="311">
        <f t="shared" si="3"/>
        <v>251.28319999999999</v>
      </c>
      <c r="K21" s="286">
        <f t="shared" si="4"/>
        <v>753.84960000000001</v>
      </c>
    </row>
    <row r="22" spans="1:11" ht="15.75" thickBot="1" x14ac:dyDescent="0.3">
      <c r="A22" s="2">
        <v>1019</v>
      </c>
      <c r="B22" s="88" t="s">
        <v>13</v>
      </c>
      <c r="C22" s="43">
        <v>2</v>
      </c>
      <c r="D22" s="60">
        <v>956.61500000000001</v>
      </c>
      <c r="E22" s="56">
        <f t="shared" si="0"/>
        <v>1913.23</v>
      </c>
      <c r="F22" s="96">
        <v>974.00800000000004</v>
      </c>
      <c r="G22" s="37">
        <f t="shared" si="1"/>
        <v>1948.0160000000001</v>
      </c>
      <c r="H22" s="36">
        <v>960.36840000000007</v>
      </c>
      <c r="I22" s="37">
        <f t="shared" si="2"/>
        <v>1920.7368000000001</v>
      </c>
      <c r="J22" s="311">
        <f t="shared" si="3"/>
        <v>963.66379999999992</v>
      </c>
      <c r="K22" s="286">
        <f t="shared" si="4"/>
        <v>1927.3275999999998</v>
      </c>
    </row>
    <row r="23" spans="1:11" ht="15.75" thickBot="1" x14ac:dyDescent="0.3">
      <c r="A23" s="2">
        <v>1020</v>
      </c>
      <c r="B23" s="88" t="s">
        <v>24</v>
      </c>
      <c r="C23" s="43">
        <v>2</v>
      </c>
      <c r="D23" s="60">
        <v>287.59500000000003</v>
      </c>
      <c r="E23" s="56">
        <f t="shared" si="0"/>
        <v>575.19000000000005</v>
      </c>
      <c r="F23" s="96">
        <v>292.82400000000001</v>
      </c>
      <c r="G23" s="37">
        <f t="shared" si="1"/>
        <v>585.64800000000002</v>
      </c>
      <c r="H23" s="36">
        <v>267.04079999999999</v>
      </c>
      <c r="I23" s="37">
        <f t="shared" si="2"/>
        <v>534.08159999999998</v>
      </c>
      <c r="J23" s="311">
        <f t="shared" si="3"/>
        <v>282.48660000000001</v>
      </c>
      <c r="K23" s="286">
        <f t="shared" si="4"/>
        <v>564.97320000000002</v>
      </c>
    </row>
    <row r="24" spans="1:11" ht="15.75" thickBot="1" x14ac:dyDescent="0.3">
      <c r="A24" s="2">
        <v>1021</v>
      </c>
      <c r="B24" s="89" t="s">
        <v>10</v>
      </c>
      <c r="C24" s="43">
        <v>2</v>
      </c>
      <c r="D24" s="60">
        <v>216.31500000000003</v>
      </c>
      <c r="E24" s="56">
        <f t="shared" si="0"/>
        <v>432.63000000000005</v>
      </c>
      <c r="F24" s="96">
        <v>220.24800000000002</v>
      </c>
      <c r="G24" s="37">
        <f t="shared" si="1"/>
        <v>440.49600000000004</v>
      </c>
      <c r="H24" s="36">
        <v>210.85920000000002</v>
      </c>
      <c r="I24" s="37">
        <f t="shared" si="2"/>
        <v>421.71840000000003</v>
      </c>
      <c r="J24" s="311">
        <f t="shared" si="3"/>
        <v>215.80740000000003</v>
      </c>
      <c r="K24" s="286">
        <f t="shared" si="4"/>
        <v>431.61480000000006</v>
      </c>
    </row>
    <row r="25" spans="1:11" ht="15.75" thickBot="1" x14ac:dyDescent="0.3">
      <c r="A25" s="2"/>
      <c r="B25" s="102" t="s">
        <v>61</v>
      </c>
      <c r="C25" s="353"/>
      <c r="D25" s="60"/>
      <c r="E25" s="305">
        <f>SUM(E5:E24)</f>
        <v>18994.657000000003</v>
      </c>
      <c r="F25" s="341"/>
      <c r="G25" s="305">
        <f t="shared" ref="G25:I25" si="5">SUM(G5:G24)</f>
        <v>19340.014400000004</v>
      </c>
      <c r="H25" s="306"/>
      <c r="I25" s="305">
        <f t="shared" si="5"/>
        <v>19084.960800000004</v>
      </c>
      <c r="J25" s="311">
        <f t="shared" si="3"/>
        <v>0</v>
      </c>
      <c r="K25" s="286">
        <f t="shared" si="4"/>
        <v>19139.877400000001</v>
      </c>
    </row>
    <row r="26" spans="1:11" ht="15.75" thickBot="1" x14ac:dyDescent="0.3">
      <c r="A26" s="3">
        <v>1022</v>
      </c>
      <c r="B26" s="103" t="s">
        <v>303</v>
      </c>
      <c r="C26" s="353" t="s">
        <v>6</v>
      </c>
      <c r="D26" s="60">
        <v>40</v>
      </c>
      <c r="E26" s="305"/>
      <c r="F26" s="341">
        <v>40</v>
      </c>
      <c r="G26" s="37"/>
      <c r="H26" s="36">
        <v>40</v>
      </c>
      <c r="I26" s="37"/>
      <c r="J26" s="311">
        <f t="shared" si="3"/>
        <v>40</v>
      </c>
      <c r="K26" s="286">
        <f t="shared" si="4"/>
        <v>0</v>
      </c>
    </row>
    <row r="27" spans="1:11" ht="15.75" thickBot="1" x14ac:dyDescent="0.3">
      <c r="A27" s="3"/>
      <c r="B27" s="103" t="s">
        <v>302</v>
      </c>
      <c r="C27" s="353" t="s">
        <v>301</v>
      </c>
      <c r="D27" s="60">
        <v>75</v>
      </c>
      <c r="E27" s="305">
        <f>E26</f>
        <v>0</v>
      </c>
      <c r="F27" s="341">
        <v>80</v>
      </c>
      <c r="G27" s="37"/>
      <c r="H27" s="36">
        <v>70</v>
      </c>
      <c r="I27" s="37"/>
      <c r="J27" s="311">
        <f t="shared" si="3"/>
        <v>75</v>
      </c>
      <c r="K27" s="286">
        <f t="shared" si="4"/>
        <v>0</v>
      </c>
    </row>
    <row r="28" spans="1:11" ht="15.75" thickBot="1" x14ac:dyDescent="0.3">
      <c r="A28" s="1"/>
      <c r="B28" s="103" t="s">
        <v>304</v>
      </c>
      <c r="C28" s="346" t="s">
        <v>8</v>
      </c>
      <c r="D28" s="60"/>
      <c r="E28" s="305">
        <f>D26*D27</f>
        <v>3000</v>
      </c>
      <c r="F28" s="341"/>
      <c r="G28" s="56">
        <f>F26*F27</f>
        <v>3200</v>
      </c>
      <c r="H28" s="60"/>
      <c r="I28" s="56">
        <f>H26*H27</f>
        <v>2800</v>
      </c>
      <c r="J28" s="311">
        <f t="shared" si="3"/>
        <v>0</v>
      </c>
      <c r="K28" s="286">
        <f t="shared" si="4"/>
        <v>3000</v>
      </c>
    </row>
    <row r="29" spans="1:11" ht="15.75" thickBot="1" x14ac:dyDescent="0.3">
      <c r="A29" s="1"/>
      <c r="B29" s="103" t="s">
        <v>305</v>
      </c>
      <c r="C29" s="346"/>
      <c r="D29" s="60"/>
      <c r="E29" s="305">
        <f>E25+E28</f>
        <v>21994.657000000003</v>
      </c>
      <c r="F29" s="341"/>
      <c r="G29" s="56">
        <f t="shared" ref="G29:I29" si="6">G25+G28</f>
        <v>22540.014400000004</v>
      </c>
      <c r="H29" s="60"/>
      <c r="I29" s="56">
        <f t="shared" si="6"/>
        <v>21884.960800000004</v>
      </c>
      <c r="J29" s="311">
        <f t="shared" si="3"/>
        <v>0</v>
      </c>
      <c r="K29" s="286">
        <f t="shared" si="4"/>
        <v>22139.877400000001</v>
      </c>
    </row>
    <row r="30" spans="1:11" ht="39.75" thickBot="1" x14ac:dyDescent="0.3">
      <c r="A30" s="11" t="s">
        <v>6</v>
      </c>
      <c r="B30" s="129" t="s">
        <v>69</v>
      </c>
      <c r="C30" s="348"/>
      <c r="D30" s="306" t="s">
        <v>72</v>
      </c>
      <c r="E30" s="305" t="s">
        <v>70</v>
      </c>
      <c r="F30" s="341" t="s">
        <v>72</v>
      </c>
      <c r="G30" s="305" t="s">
        <v>70</v>
      </c>
      <c r="H30" s="306" t="s">
        <v>72</v>
      </c>
      <c r="I30" s="305" t="s">
        <v>70</v>
      </c>
      <c r="J30" s="264" t="s">
        <v>296</v>
      </c>
      <c r="K30" s="265" t="s">
        <v>297</v>
      </c>
    </row>
    <row r="31" spans="1:11" ht="15.75" thickBot="1" x14ac:dyDescent="0.3">
      <c r="A31" s="1">
        <v>1</v>
      </c>
      <c r="B31" s="67" t="s">
        <v>273</v>
      </c>
      <c r="D31" s="222">
        <f>E29</f>
        <v>21994.657000000003</v>
      </c>
      <c r="E31" s="40">
        <f>A31*D31</f>
        <v>21994.657000000003</v>
      </c>
      <c r="F31" s="507">
        <f>G29</f>
        <v>22540.014400000004</v>
      </c>
      <c r="G31" s="42">
        <f>A31*F31</f>
        <v>22540.014400000004</v>
      </c>
      <c r="H31" s="41">
        <f>I29</f>
        <v>21884.960800000004</v>
      </c>
      <c r="I31" s="42">
        <f>A31*H31</f>
        <v>21884.960800000004</v>
      </c>
      <c r="J31" s="312">
        <f>(D31+F31+H31)/3</f>
        <v>22139.877400000001</v>
      </c>
      <c r="K31" s="313">
        <f>(E31+G31+I31)/3</f>
        <v>22139.877400000001</v>
      </c>
    </row>
  </sheetData>
  <sortState ref="B6:B28">
    <sortCondition ref="B28"/>
  </sortState>
  <mergeCells count="1">
    <mergeCell ref="J3:K3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ignoredErrors>
    <ignoredError sqref="G31 E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showWhiteSpace="0" zoomScaleNormal="100" workbookViewId="0">
      <selection activeCell="M144" sqref="M144"/>
    </sheetView>
  </sheetViews>
  <sheetFormatPr defaultRowHeight="15" x14ac:dyDescent="0.25"/>
  <cols>
    <col min="2" max="2" width="41.140625" style="47" customWidth="1"/>
    <col min="3" max="3" width="10.7109375" style="138" customWidth="1"/>
    <col min="4" max="4" width="10.28515625" style="138" bestFit="1" customWidth="1"/>
    <col min="5" max="5" width="11.42578125" style="137" bestFit="1" customWidth="1"/>
    <col min="6" max="6" width="10.28515625" style="137" bestFit="1" customWidth="1"/>
    <col min="7" max="7" width="11.5703125" style="33" bestFit="1" customWidth="1"/>
    <col min="8" max="8" width="10.5703125" style="33" bestFit="1" customWidth="1"/>
    <col min="9" max="9" width="11.85546875" style="33" customWidth="1"/>
    <col min="10" max="10" width="10.28515625" customWidth="1"/>
    <col min="11" max="11" width="12.42578125" customWidth="1"/>
  </cols>
  <sheetData>
    <row r="1" spans="1:11" s="47" customFormat="1" ht="16.5" thickTop="1" thickBot="1" x14ac:dyDescent="0.3">
      <c r="A1" s="50" t="s">
        <v>5</v>
      </c>
      <c r="B1" s="28"/>
      <c r="C1" s="131"/>
      <c r="D1" s="409" t="s">
        <v>290</v>
      </c>
      <c r="E1" s="410"/>
      <c r="F1" s="134" t="s">
        <v>295</v>
      </c>
      <c r="G1" s="35"/>
      <c r="H1" s="34" t="s">
        <v>291</v>
      </c>
      <c r="I1" s="35"/>
      <c r="J1" s="660" t="s">
        <v>300</v>
      </c>
      <c r="K1" s="661"/>
    </row>
    <row r="2" spans="1:11" s="47" customFormat="1" ht="15.75" thickBot="1" x14ac:dyDescent="0.3">
      <c r="A2" s="49" t="s">
        <v>185</v>
      </c>
      <c r="B2" s="27"/>
      <c r="C2" s="538"/>
      <c r="D2" s="539"/>
      <c r="E2" s="540"/>
      <c r="F2" s="541"/>
      <c r="G2" s="215"/>
      <c r="H2" s="216"/>
      <c r="I2" s="215"/>
      <c r="J2" s="227"/>
      <c r="K2" s="228"/>
    </row>
    <row r="3" spans="1:11" ht="31.5" thickTop="1" thickBot="1" x14ac:dyDescent="0.3">
      <c r="A3" s="4" t="s">
        <v>66</v>
      </c>
      <c r="B3" s="48" t="s">
        <v>7</v>
      </c>
      <c r="C3" s="542" t="s">
        <v>6</v>
      </c>
      <c r="D3" s="543" t="s">
        <v>67</v>
      </c>
      <c r="E3" s="544" t="s">
        <v>68</v>
      </c>
      <c r="F3" s="543" t="s">
        <v>67</v>
      </c>
      <c r="G3" s="220" t="s">
        <v>68</v>
      </c>
      <c r="H3" s="219" t="s">
        <v>67</v>
      </c>
      <c r="I3" s="220" t="s">
        <v>68</v>
      </c>
      <c r="J3" s="536" t="s">
        <v>298</v>
      </c>
      <c r="K3" s="230" t="s">
        <v>299</v>
      </c>
    </row>
    <row r="4" spans="1:11" ht="15.75" thickBot="1" x14ac:dyDescent="0.3">
      <c r="A4" s="2">
        <v>127</v>
      </c>
      <c r="B4" s="23" t="s">
        <v>57</v>
      </c>
      <c r="C4" s="208">
        <v>8</v>
      </c>
      <c r="D4" s="545">
        <v>6.38</v>
      </c>
      <c r="E4" s="546">
        <f>C4*D4</f>
        <v>51.04</v>
      </c>
      <c r="F4" s="547">
        <v>6.2639999999999993</v>
      </c>
      <c r="G4" s="217">
        <f t="shared" ref="G4:G35" si="0">C4*F4</f>
        <v>50.111999999999995</v>
      </c>
      <c r="H4" s="218">
        <v>6.2</v>
      </c>
      <c r="I4" s="217">
        <f t="shared" ref="I4:I35" si="1">C4*H4</f>
        <v>49.6</v>
      </c>
      <c r="J4" s="238">
        <f>(D4+F4+H4)/3</f>
        <v>6.2813333333333325</v>
      </c>
      <c r="K4" s="237">
        <f>(E4+G4+I4)/3</f>
        <v>50.25066666666666</v>
      </c>
    </row>
    <row r="5" spans="1:11" ht="15.75" thickBot="1" x14ac:dyDescent="0.3">
      <c r="A5" s="2">
        <v>128</v>
      </c>
      <c r="B5" s="23" t="s">
        <v>34</v>
      </c>
      <c r="C5" s="205">
        <v>2</v>
      </c>
      <c r="D5" s="548">
        <v>357.54400000000004</v>
      </c>
      <c r="E5" s="546">
        <f t="shared" ref="E5:E63" si="2">C5*D5</f>
        <v>715.08800000000008</v>
      </c>
      <c r="F5" s="372">
        <v>351.04320000000001</v>
      </c>
      <c r="G5" s="37">
        <f t="shared" si="0"/>
        <v>702.08640000000003</v>
      </c>
      <c r="H5" s="36">
        <v>343.48</v>
      </c>
      <c r="I5" s="37">
        <f t="shared" si="1"/>
        <v>686.96</v>
      </c>
      <c r="J5" s="238">
        <f t="shared" ref="J5:J63" si="3">(D5+F5+H5)/3</f>
        <v>350.68906666666663</v>
      </c>
      <c r="K5" s="239">
        <f t="shared" ref="K5:K36" si="4">(E5+G5+I5)/3</f>
        <v>701.37813333333327</v>
      </c>
    </row>
    <row r="6" spans="1:11" ht="15.75" thickBot="1" x14ac:dyDescent="0.3">
      <c r="A6" s="2">
        <v>129</v>
      </c>
      <c r="B6" s="23" t="s">
        <v>35</v>
      </c>
      <c r="C6" s="205">
        <v>2</v>
      </c>
      <c r="D6" s="549">
        <v>218.29499999999999</v>
      </c>
      <c r="E6" s="546">
        <f t="shared" si="2"/>
        <v>436.59</v>
      </c>
      <c r="F6" s="372">
        <v>214.32599999999999</v>
      </c>
      <c r="G6" s="37">
        <f t="shared" si="0"/>
        <v>428.65199999999999</v>
      </c>
      <c r="H6" s="36">
        <v>209.51</v>
      </c>
      <c r="I6" s="37">
        <f t="shared" si="1"/>
        <v>419.02</v>
      </c>
      <c r="J6" s="238">
        <f t="shared" si="3"/>
        <v>214.04366666666667</v>
      </c>
      <c r="K6" s="239">
        <f t="shared" si="4"/>
        <v>428.08733333333333</v>
      </c>
    </row>
    <row r="7" spans="1:11" ht="15.75" thickBot="1" x14ac:dyDescent="0.3">
      <c r="A7" s="2">
        <v>130</v>
      </c>
      <c r="B7" s="23" t="s">
        <v>33</v>
      </c>
      <c r="C7" s="205">
        <v>2</v>
      </c>
      <c r="D7" s="549">
        <v>102.59699999999999</v>
      </c>
      <c r="E7" s="546">
        <f t="shared" si="2"/>
        <v>205.19399999999999</v>
      </c>
      <c r="F7" s="372">
        <v>100.7316</v>
      </c>
      <c r="G7" s="37">
        <f t="shared" si="0"/>
        <v>201.4632</v>
      </c>
      <c r="H7" s="36">
        <v>92.18</v>
      </c>
      <c r="I7" s="37">
        <f t="shared" si="1"/>
        <v>184.36</v>
      </c>
      <c r="J7" s="238">
        <f t="shared" si="3"/>
        <v>98.502866666666662</v>
      </c>
      <c r="K7" s="239">
        <f t="shared" si="4"/>
        <v>197.00573333333332</v>
      </c>
    </row>
    <row r="8" spans="1:11" ht="15.75" thickBot="1" x14ac:dyDescent="0.3">
      <c r="A8" s="2">
        <v>131</v>
      </c>
      <c r="B8" s="24" t="s">
        <v>76</v>
      </c>
      <c r="C8" s="205">
        <v>1</v>
      </c>
      <c r="D8" s="549">
        <v>258.68700000000001</v>
      </c>
      <c r="E8" s="546">
        <f t="shared" si="2"/>
        <v>258.68700000000001</v>
      </c>
      <c r="F8" s="372">
        <v>253.9836</v>
      </c>
      <c r="G8" s="37">
        <f t="shared" si="0"/>
        <v>253.9836</v>
      </c>
      <c r="H8" s="36">
        <v>249.56</v>
      </c>
      <c r="I8" s="37">
        <f t="shared" si="1"/>
        <v>249.56</v>
      </c>
      <c r="J8" s="238">
        <f t="shared" si="3"/>
        <v>254.07686666666669</v>
      </c>
      <c r="K8" s="239">
        <f t="shared" si="4"/>
        <v>254.07686666666669</v>
      </c>
    </row>
    <row r="9" spans="1:11" ht="15.75" thickBot="1" x14ac:dyDescent="0.3">
      <c r="A9" s="2">
        <v>132</v>
      </c>
      <c r="B9" s="23" t="s">
        <v>48</v>
      </c>
      <c r="C9" s="205">
        <v>1</v>
      </c>
      <c r="D9" s="549">
        <v>219.52699999999999</v>
      </c>
      <c r="E9" s="546">
        <f t="shared" si="2"/>
        <v>219.52699999999999</v>
      </c>
      <c r="F9" s="372">
        <v>215.53559999999999</v>
      </c>
      <c r="G9" s="37">
        <f t="shared" si="0"/>
        <v>215.53559999999999</v>
      </c>
      <c r="H9" s="36">
        <v>191.26</v>
      </c>
      <c r="I9" s="37">
        <f t="shared" si="1"/>
        <v>191.26</v>
      </c>
      <c r="J9" s="238">
        <f t="shared" si="3"/>
        <v>208.77419999999998</v>
      </c>
      <c r="K9" s="239">
        <f t="shared" si="4"/>
        <v>208.77419999999998</v>
      </c>
    </row>
    <row r="10" spans="1:11" ht="15.75" thickBot="1" x14ac:dyDescent="0.3">
      <c r="A10" s="2">
        <v>133</v>
      </c>
      <c r="B10" s="23" t="s">
        <v>59</v>
      </c>
      <c r="C10" s="205">
        <v>1</v>
      </c>
      <c r="D10" s="549">
        <v>328.07499999999999</v>
      </c>
      <c r="E10" s="546">
        <f t="shared" si="2"/>
        <v>328.07499999999999</v>
      </c>
      <c r="F10" s="372">
        <v>322.11</v>
      </c>
      <c r="G10" s="37">
        <f t="shared" si="0"/>
        <v>322.11</v>
      </c>
      <c r="H10" s="36">
        <v>311.48</v>
      </c>
      <c r="I10" s="37">
        <f t="shared" si="1"/>
        <v>311.48</v>
      </c>
      <c r="J10" s="238">
        <f t="shared" si="3"/>
        <v>320.55500000000001</v>
      </c>
      <c r="K10" s="239">
        <f t="shared" si="4"/>
        <v>320.55500000000001</v>
      </c>
    </row>
    <row r="11" spans="1:11" ht="15.75" thickBot="1" x14ac:dyDescent="0.3">
      <c r="A11" s="2">
        <v>134</v>
      </c>
      <c r="B11" s="23" t="s">
        <v>46</v>
      </c>
      <c r="C11" s="205">
        <v>8</v>
      </c>
      <c r="D11" s="549">
        <v>17.259</v>
      </c>
      <c r="E11" s="546">
        <f t="shared" si="2"/>
        <v>138.072</v>
      </c>
      <c r="F11" s="372">
        <v>16.9452</v>
      </c>
      <c r="G11" s="37">
        <f t="shared" si="0"/>
        <v>135.5616</v>
      </c>
      <c r="H11" s="36">
        <v>16.809999999999999</v>
      </c>
      <c r="I11" s="37">
        <f t="shared" si="1"/>
        <v>134.47999999999999</v>
      </c>
      <c r="J11" s="238">
        <f t="shared" si="3"/>
        <v>17.004733333333334</v>
      </c>
      <c r="K11" s="239">
        <f t="shared" si="4"/>
        <v>136.03786666666667</v>
      </c>
    </row>
    <row r="12" spans="1:11" ht="15.75" thickBot="1" x14ac:dyDescent="0.3">
      <c r="A12" s="2">
        <v>135</v>
      </c>
      <c r="B12" s="24" t="s">
        <v>79</v>
      </c>
      <c r="C12" s="205">
        <v>4</v>
      </c>
      <c r="D12" s="549">
        <v>47.872</v>
      </c>
      <c r="E12" s="546">
        <f t="shared" si="2"/>
        <v>191.488</v>
      </c>
      <c r="F12" s="372">
        <v>47.001600000000003</v>
      </c>
      <c r="G12" s="37">
        <f t="shared" si="0"/>
        <v>188.00640000000001</v>
      </c>
      <c r="H12" s="36">
        <v>42.15</v>
      </c>
      <c r="I12" s="37">
        <f t="shared" si="1"/>
        <v>168.6</v>
      </c>
      <c r="J12" s="238">
        <f t="shared" si="3"/>
        <v>45.674533333333336</v>
      </c>
      <c r="K12" s="239">
        <f t="shared" si="4"/>
        <v>182.69813333333335</v>
      </c>
    </row>
    <row r="13" spans="1:11" ht="15.75" thickBot="1" x14ac:dyDescent="0.3">
      <c r="A13" s="2">
        <v>136</v>
      </c>
      <c r="B13" s="24" t="s">
        <v>80</v>
      </c>
      <c r="C13" s="205">
        <v>4</v>
      </c>
      <c r="D13" s="549">
        <v>115.02699999999999</v>
      </c>
      <c r="E13" s="546">
        <f t="shared" si="2"/>
        <v>460.10799999999995</v>
      </c>
      <c r="F13" s="372">
        <v>112.93559999999999</v>
      </c>
      <c r="G13" s="37">
        <f t="shared" si="0"/>
        <v>451.74239999999998</v>
      </c>
      <c r="H13" s="36">
        <v>107.12</v>
      </c>
      <c r="I13" s="37">
        <f t="shared" si="1"/>
        <v>428.48</v>
      </c>
      <c r="J13" s="238">
        <f t="shared" si="3"/>
        <v>111.69419999999998</v>
      </c>
      <c r="K13" s="239">
        <f t="shared" si="4"/>
        <v>446.77679999999992</v>
      </c>
    </row>
    <row r="14" spans="1:11" ht="15.75" thickBot="1" x14ac:dyDescent="0.3">
      <c r="A14" s="2">
        <v>137</v>
      </c>
      <c r="B14" s="23" t="s">
        <v>15</v>
      </c>
      <c r="C14" s="205">
        <v>6</v>
      </c>
      <c r="D14" s="549">
        <v>40.600999999999999</v>
      </c>
      <c r="E14" s="546">
        <f t="shared" si="2"/>
        <v>243.60599999999999</v>
      </c>
      <c r="F14" s="372">
        <v>39.862799999999993</v>
      </c>
      <c r="G14" s="37">
        <f t="shared" si="0"/>
        <v>239.17679999999996</v>
      </c>
      <c r="H14" s="36">
        <v>43.07</v>
      </c>
      <c r="I14" s="37">
        <f t="shared" si="1"/>
        <v>258.42</v>
      </c>
      <c r="J14" s="238">
        <f t="shared" si="3"/>
        <v>41.177933333333328</v>
      </c>
      <c r="K14" s="239">
        <f t="shared" si="4"/>
        <v>247.0676</v>
      </c>
    </row>
    <row r="15" spans="1:11" ht="15.75" thickBot="1" x14ac:dyDescent="0.3">
      <c r="A15" s="2">
        <v>138</v>
      </c>
      <c r="B15" s="23" t="s">
        <v>40</v>
      </c>
      <c r="C15" s="205">
        <v>2</v>
      </c>
      <c r="D15" s="549">
        <v>109.637</v>
      </c>
      <c r="E15" s="546">
        <f t="shared" si="2"/>
        <v>219.274</v>
      </c>
      <c r="F15" s="372">
        <v>107.64360000000001</v>
      </c>
      <c r="G15" s="37">
        <f t="shared" si="0"/>
        <v>215.28720000000001</v>
      </c>
      <c r="H15" s="36">
        <v>103.44</v>
      </c>
      <c r="I15" s="37">
        <f t="shared" si="1"/>
        <v>206.88</v>
      </c>
      <c r="J15" s="238">
        <f t="shared" si="3"/>
        <v>106.90686666666666</v>
      </c>
      <c r="K15" s="239">
        <f t="shared" si="4"/>
        <v>213.81373333333332</v>
      </c>
    </row>
    <row r="16" spans="1:11" ht="15.75" thickBot="1" x14ac:dyDescent="0.3">
      <c r="A16" s="2">
        <v>139</v>
      </c>
      <c r="B16" s="23" t="s">
        <v>39</v>
      </c>
      <c r="C16" s="205">
        <v>4</v>
      </c>
      <c r="D16" s="549">
        <v>96.019000000000005</v>
      </c>
      <c r="E16" s="546">
        <f t="shared" si="2"/>
        <v>384.07600000000002</v>
      </c>
      <c r="F16" s="372">
        <v>94.273200000000003</v>
      </c>
      <c r="G16" s="37">
        <f t="shared" si="0"/>
        <v>377.09280000000001</v>
      </c>
      <c r="H16" s="36">
        <v>84.16</v>
      </c>
      <c r="I16" s="37">
        <f t="shared" si="1"/>
        <v>336.64</v>
      </c>
      <c r="J16" s="238">
        <f t="shared" si="3"/>
        <v>91.484066666666664</v>
      </c>
      <c r="K16" s="239">
        <f t="shared" si="4"/>
        <v>365.93626666666665</v>
      </c>
    </row>
    <row r="17" spans="1:11" ht="15.75" thickBot="1" x14ac:dyDescent="0.3">
      <c r="A17" s="2">
        <v>140</v>
      </c>
      <c r="B17" s="23" t="s">
        <v>23</v>
      </c>
      <c r="C17" s="205">
        <v>1</v>
      </c>
      <c r="D17" s="549">
        <v>195.15100000000001</v>
      </c>
      <c r="E17" s="546">
        <f t="shared" si="2"/>
        <v>195.15100000000001</v>
      </c>
      <c r="F17" s="372">
        <v>191.6028</v>
      </c>
      <c r="G17" s="37">
        <f t="shared" si="0"/>
        <v>191.6028</v>
      </c>
      <c r="H17" s="36">
        <v>184.25</v>
      </c>
      <c r="I17" s="37">
        <f t="shared" si="1"/>
        <v>184.25</v>
      </c>
      <c r="J17" s="238">
        <f t="shared" si="3"/>
        <v>190.33459999999999</v>
      </c>
      <c r="K17" s="239">
        <f t="shared" si="4"/>
        <v>190.33459999999999</v>
      </c>
    </row>
    <row r="18" spans="1:11" ht="15.75" thickBot="1" x14ac:dyDescent="0.3">
      <c r="A18" s="2">
        <v>141</v>
      </c>
      <c r="B18" s="23" t="s">
        <v>45</v>
      </c>
      <c r="C18" s="205">
        <v>1</v>
      </c>
      <c r="D18" s="549">
        <v>178.34299999999999</v>
      </c>
      <c r="E18" s="546">
        <f t="shared" si="2"/>
        <v>178.34299999999999</v>
      </c>
      <c r="F18" s="372">
        <v>175.10040000000001</v>
      </c>
      <c r="G18" s="37">
        <f t="shared" si="0"/>
        <v>175.10040000000001</v>
      </c>
      <c r="H18" s="36">
        <v>170.61</v>
      </c>
      <c r="I18" s="37">
        <f t="shared" si="1"/>
        <v>170.61</v>
      </c>
      <c r="J18" s="238">
        <f t="shared" si="3"/>
        <v>174.68446666666668</v>
      </c>
      <c r="K18" s="239">
        <f t="shared" si="4"/>
        <v>174.68446666666668</v>
      </c>
    </row>
    <row r="19" spans="1:11" ht="15.75" thickBot="1" x14ac:dyDescent="0.3">
      <c r="A19" s="2">
        <v>142</v>
      </c>
      <c r="B19" s="24" t="s">
        <v>81</v>
      </c>
      <c r="C19" s="205">
        <v>2</v>
      </c>
      <c r="D19" s="549">
        <v>95.997</v>
      </c>
      <c r="E19" s="546">
        <f t="shared" si="2"/>
        <v>191.994</v>
      </c>
      <c r="F19" s="372">
        <v>94.251599999999996</v>
      </c>
      <c r="G19" s="37">
        <f t="shared" si="0"/>
        <v>188.50319999999999</v>
      </c>
      <c r="H19" s="36">
        <v>92.25</v>
      </c>
      <c r="I19" s="37">
        <f t="shared" si="1"/>
        <v>184.5</v>
      </c>
      <c r="J19" s="238">
        <f t="shared" si="3"/>
        <v>94.166200000000003</v>
      </c>
      <c r="K19" s="239">
        <f t="shared" si="4"/>
        <v>188.33240000000001</v>
      </c>
    </row>
    <row r="20" spans="1:11" ht="15.75" thickBot="1" x14ac:dyDescent="0.3">
      <c r="A20" s="2">
        <v>143</v>
      </c>
      <c r="B20" s="23" t="s">
        <v>26</v>
      </c>
      <c r="C20" s="205">
        <v>2</v>
      </c>
      <c r="D20" s="549">
        <v>72.919000000000011</v>
      </c>
      <c r="E20" s="546">
        <f t="shared" si="2"/>
        <v>145.83800000000002</v>
      </c>
      <c r="F20" s="372">
        <v>71.59320000000001</v>
      </c>
      <c r="G20" s="37">
        <f t="shared" si="0"/>
        <v>143.18640000000002</v>
      </c>
      <c r="H20" s="36">
        <v>64.19</v>
      </c>
      <c r="I20" s="37">
        <f t="shared" si="1"/>
        <v>128.38</v>
      </c>
      <c r="J20" s="238">
        <f t="shared" si="3"/>
        <v>69.567400000000006</v>
      </c>
      <c r="K20" s="239">
        <f t="shared" si="4"/>
        <v>139.13480000000001</v>
      </c>
    </row>
    <row r="21" spans="1:11" ht="15.75" thickBot="1" x14ac:dyDescent="0.3">
      <c r="A21" s="2">
        <v>144</v>
      </c>
      <c r="B21" s="23" t="s">
        <v>25</v>
      </c>
      <c r="C21" s="205">
        <v>2</v>
      </c>
      <c r="D21" s="549">
        <v>98.131</v>
      </c>
      <c r="E21" s="546">
        <f t="shared" si="2"/>
        <v>196.262</v>
      </c>
      <c r="F21" s="372">
        <v>96.346799999999988</v>
      </c>
      <c r="G21" s="37">
        <f t="shared" si="0"/>
        <v>192.69359999999998</v>
      </c>
      <c r="H21" s="36">
        <v>91.16</v>
      </c>
      <c r="I21" s="37">
        <f t="shared" si="1"/>
        <v>182.32</v>
      </c>
      <c r="J21" s="238">
        <f t="shared" si="3"/>
        <v>95.212599999999995</v>
      </c>
      <c r="K21" s="239">
        <f t="shared" si="4"/>
        <v>190.42519999999999</v>
      </c>
    </row>
    <row r="22" spans="1:11" ht="15.75" thickBot="1" x14ac:dyDescent="0.3">
      <c r="A22" s="2">
        <v>145</v>
      </c>
      <c r="B22" s="23" t="s">
        <v>18</v>
      </c>
      <c r="C22" s="205">
        <v>4</v>
      </c>
      <c r="D22" s="549">
        <v>156.41999999999999</v>
      </c>
      <c r="E22" s="546">
        <f t="shared" si="2"/>
        <v>625.67999999999995</v>
      </c>
      <c r="F22" s="372">
        <v>153.57599999999999</v>
      </c>
      <c r="G22" s="37">
        <f t="shared" si="0"/>
        <v>614.30399999999997</v>
      </c>
      <c r="H22" s="36">
        <v>135.94</v>
      </c>
      <c r="I22" s="37">
        <f t="shared" si="1"/>
        <v>543.76</v>
      </c>
      <c r="J22" s="238">
        <f t="shared" si="3"/>
        <v>148.64533333333333</v>
      </c>
      <c r="K22" s="239">
        <f t="shared" si="4"/>
        <v>594.5813333333333</v>
      </c>
    </row>
    <row r="23" spans="1:11" ht="15.75" thickBot="1" x14ac:dyDescent="0.3">
      <c r="A23" s="2">
        <v>146</v>
      </c>
      <c r="B23" s="23" t="s">
        <v>37</v>
      </c>
      <c r="C23" s="205">
        <v>2</v>
      </c>
      <c r="D23" s="549">
        <v>109.626</v>
      </c>
      <c r="E23" s="546">
        <f t="shared" si="2"/>
        <v>219.25200000000001</v>
      </c>
      <c r="F23" s="372">
        <v>107.6328</v>
      </c>
      <c r="G23" s="37">
        <f t="shared" si="0"/>
        <v>215.26560000000001</v>
      </c>
      <c r="H23" s="36">
        <v>105.61</v>
      </c>
      <c r="I23" s="37">
        <f t="shared" si="1"/>
        <v>211.22</v>
      </c>
      <c r="J23" s="238">
        <f t="shared" si="3"/>
        <v>107.62293333333334</v>
      </c>
      <c r="K23" s="239">
        <f t="shared" si="4"/>
        <v>215.24586666666667</v>
      </c>
    </row>
    <row r="24" spans="1:11" ht="15.75" thickBot="1" x14ac:dyDescent="0.3">
      <c r="A24" s="2">
        <v>147</v>
      </c>
      <c r="B24" s="23" t="s">
        <v>36</v>
      </c>
      <c r="C24" s="205">
        <v>2</v>
      </c>
      <c r="D24" s="549">
        <v>113.542</v>
      </c>
      <c r="E24" s="546">
        <f t="shared" si="2"/>
        <v>227.084</v>
      </c>
      <c r="F24" s="372">
        <v>111.4776</v>
      </c>
      <c r="G24" s="37">
        <f t="shared" si="0"/>
        <v>222.95519999999999</v>
      </c>
      <c r="H24" s="36">
        <v>107.98</v>
      </c>
      <c r="I24" s="37">
        <f t="shared" si="1"/>
        <v>215.96</v>
      </c>
      <c r="J24" s="238">
        <f t="shared" si="3"/>
        <v>110.99986666666666</v>
      </c>
      <c r="K24" s="239">
        <f t="shared" si="4"/>
        <v>221.99973333333332</v>
      </c>
    </row>
    <row r="25" spans="1:11" ht="15.75" thickBot="1" x14ac:dyDescent="0.3">
      <c r="A25" s="2">
        <v>148</v>
      </c>
      <c r="B25" s="23" t="s">
        <v>38</v>
      </c>
      <c r="C25" s="205">
        <v>2</v>
      </c>
      <c r="D25" s="549">
        <v>115.599</v>
      </c>
      <c r="E25" s="546">
        <f t="shared" si="2"/>
        <v>231.19800000000001</v>
      </c>
      <c r="F25" s="372">
        <v>113.49720000000001</v>
      </c>
      <c r="G25" s="37">
        <f t="shared" si="0"/>
        <v>226.99440000000001</v>
      </c>
      <c r="H25" s="36">
        <v>102.51</v>
      </c>
      <c r="I25" s="37">
        <f t="shared" si="1"/>
        <v>205.02</v>
      </c>
      <c r="J25" s="238">
        <f t="shared" si="3"/>
        <v>110.5354</v>
      </c>
      <c r="K25" s="239">
        <f t="shared" si="4"/>
        <v>221.07079999999999</v>
      </c>
    </row>
    <row r="26" spans="1:11" ht="15.75" thickBot="1" x14ac:dyDescent="0.3">
      <c r="A26" s="2">
        <v>149</v>
      </c>
      <c r="B26" s="23" t="s">
        <v>28</v>
      </c>
      <c r="C26" s="205">
        <v>4</v>
      </c>
      <c r="D26" s="549">
        <v>189.827</v>
      </c>
      <c r="E26" s="546">
        <f t="shared" si="2"/>
        <v>759.30799999999999</v>
      </c>
      <c r="F26" s="372">
        <v>186.37559999999999</v>
      </c>
      <c r="G26" s="37">
        <f t="shared" si="0"/>
        <v>745.50239999999997</v>
      </c>
      <c r="H26" s="36">
        <v>176.91</v>
      </c>
      <c r="I26" s="37">
        <f t="shared" si="1"/>
        <v>707.64</v>
      </c>
      <c r="J26" s="238">
        <f t="shared" si="3"/>
        <v>184.37086666666664</v>
      </c>
      <c r="K26" s="239">
        <f t="shared" si="4"/>
        <v>737.48346666666657</v>
      </c>
    </row>
    <row r="27" spans="1:11" ht="15.75" thickBot="1" x14ac:dyDescent="0.3">
      <c r="A27" s="2">
        <v>150</v>
      </c>
      <c r="B27" s="23" t="s">
        <v>30</v>
      </c>
      <c r="C27" s="205">
        <v>4</v>
      </c>
      <c r="D27" s="549">
        <v>100.496</v>
      </c>
      <c r="E27" s="546">
        <f t="shared" si="2"/>
        <v>401.98399999999998</v>
      </c>
      <c r="F27" s="372">
        <v>98.668800000000005</v>
      </c>
      <c r="G27" s="37">
        <f t="shared" si="0"/>
        <v>394.67520000000002</v>
      </c>
      <c r="H27" s="36">
        <v>95.15</v>
      </c>
      <c r="I27" s="37">
        <f t="shared" si="1"/>
        <v>380.6</v>
      </c>
      <c r="J27" s="238">
        <f t="shared" si="3"/>
        <v>98.104933333333335</v>
      </c>
      <c r="K27" s="239">
        <f t="shared" si="4"/>
        <v>392.41973333333334</v>
      </c>
    </row>
    <row r="28" spans="1:11" ht="15.75" thickBot="1" x14ac:dyDescent="0.3">
      <c r="A28" s="2">
        <v>151</v>
      </c>
      <c r="B28" s="23" t="s">
        <v>73</v>
      </c>
      <c r="C28" s="205">
        <v>3</v>
      </c>
      <c r="D28" s="549">
        <v>39.654999999999994</v>
      </c>
      <c r="E28" s="546">
        <f t="shared" si="2"/>
        <v>118.96499999999997</v>
      </c>
      <c r="F28" s="372">
        <v>38.933999999999997</v>
      </c>
      <c r="G28" s="37">
        <f t="shared" si="0"/>
        <v>116.80199999999999</v>
      </c>
      <c r="H28" s="36">
        <v>37.47</v>
      </c>
      <c r="I28" s="37">
        <f t="shared" si="1"/>
        <v>112.41</v>
      </c>
      <c r="J28" s="238">
        <f t="shared" si="3"/>
        <v>38.68633333333333</v>
      </c>
      <c r="K28" s="239">
        <f t="shared" si="4"/>
        <v>116.05899999999998</v>
      </c>
    </row>
    <row r="29" spans="1:11" ht="15.75" thickBot="1" x14ac:dyDescent="0.3">
      <c r="A29" s="2">
        <v>152</v>
      </c>
      <c r="B29" s="23" t="s">
        <v>74</v>
      </c>
      <c r="C29" s="205">
        <v>3</v>
      </c>
      <c r="D29" s="549">
        <v>32.637</v>
      </c>
      <c r="E29" s="546">
        <f t="shared" si="2"/>
        <v>97.911000000000001</v>
      </c>
      <c r="F29" s="372">
        <v>32.043600000000005</v>
      </c>
      <c r="G29" s="37">
        <f t="shared" si="0"/>
        <v>96.130800000000022</v>
      </c>
      <c r="H29" s="36">
        <v>28.94</v>
      </c>
      <c r="I29" s="37">
        <f t="shared" si="1"/>
        <v>86.820000000000007</v>
      </c>
      <c r="J29" s="238">
        <f t="shared" si="3"/>
        <v>31.206866666666667</v>
      </c>
      <c r="K29" s="239">
        <f t="shared" si="4"/>
        <v>93.62060000000001</v>
      </c>
    </row>
    <row r="30" spans="1:11" ht="15.75" thickBot="1" x14ac:dyDescent="0.3">
      <c r="A30" s="2">
        <v>153</v>
      </c>
      <c r="B30" s="23" t="s">
        <v>112</v>
      </c>
      <c r="C30" s="205">
        <v>3</v>
      </c>
      <c r="D30" s="549">
        <v>28.875</v>
      </c>
      <c r="E30" s="546">
        <f t="shared" si="2"/>
        <v>86.625</v>
      </c>
      <c r="F30" s="372">
        <v>28.35</v>
      </c>
      <c r="G30" s="37">
        <f t="shared" si="0"/>
        <v>85.050000000000011</v>
      </c>
      <c r="H30" s="36">
        <v>27.81</v>
      </c>
      <c r="I30" s="37">
        <f t="shared" si="1"/>
        <v>83.429999999999993</v>
      </c>
      <c r="J30" s="238">
        <f t="shared" si="3"/>
        <v>28.344999999999999</v>
      </c>
      <c r="K30" s="239">
        <f t="shared" si="4"/>
        <v>85.035000000000011</v>
      </c>
    </row>
    <row r="31" spans="1:11" ht="15.75" thickBot="1" x14ac:dyDescent="0.3">
      <c r="A31" s="2">
        <v>154</v>
      </c>
      <c r="B31" s="23" t="s">
        <v>42</v>
      </c>
      <c r="C31" s="205">
        <v>4</v>
      </c>
      <c r="D31" s="549">
        <v>41.931999999999995</v>
      </c>
      <c r="E31" s="546">
        <f t="shared" si="2"/>
        <v>167.72799999999998</v>
      </c>
      <c r="F31" s="372">
        <v>41.169599999999996</v>
      </c>
      <c r="G31" s="37">
        <f t="shared" si="0"/>
        <v>164.67839999999998</v>
      </c>
      <c r="H31" s="36">
        <v>43.12</v>
      </c>
      <c r="I31" s="37">
        <f t="shared" si="1"/>
        <v>172.48</v>
      </c>
      <c r="J31" s="238">
        <f t="shared" si="3"/>
        <v>42.073866666666667</v>
      </c>
      <c r="K31" s="239">
        <f t="shared" si="4"/>
        <v>168.29546666666667</v>
      </c>
    </row>
    <row r="32" spans="1:11" ht="15.75" thickBot="1" x14ac:dyDescent="0.3">
      <c r="A32" s="2">
        <v>155</v>
      </c>
      <c r="B32" s="23" t="s">
        <v>54</v>
      </c>
      <c r="C32" s="205">
        <v>3</v>
      </c>
      <c r="D32" s="549">
        <v>28.435000000000002</v>
      </c>
      <c r="E32" s="546">
        <f t="shared" si="2"/>
        <v>85.305000000000007</v>
      </c>
      <c r="F32" s="372">
        <v>27.918000000000003</v>
      </c>
      <c r="G32" s="37">
        <f t="shared" si="0"/>
        <v>83.754000000000005</v>
      </c>
      <c r="H32" s="36">
        <v>27.5</v>
      </c>
      <c r="I32" s="37">
        <f t="shared" si="1"/>
        <v>82.5</v>
      </c>
      <c r="J32" s="238">
        <f t="shared" si="3"/>
        <v>27.951000000000004</v>
      </c>
      <c r="K32" s="239">
        <f t="shared" si="4"/>
        <v>83.853000000000009</v>
      </c>
    </row>
    <row r="33" spans="1:11" ht="15.75" thickBot="1" x14ac:dyDescent="0.3">
      <c r="A33" s="2">
        <v>156</v>
      </c>
      <c r="B33" s="23" t="s">
        <v>113</v>
      </c>
      <c r="C33" s="205">
        <v>2</v>
      </c>
      <c r="D33" s="549">
        <v>207.977</v>
      </c>
      <c r="E33" s="546">
        <f t="shared" si="2"/>
        <v>415.95400000000001</v>
      </c>
      <c r="F33" s="372">
        <v>204.19559999999998</v>
      </c>
      <c r="G33" s="37">
        <f t="shared" si="0"/>
        <v>408.39119999999997</v>
      </c>
      <c r="H33" s="36">
        <v>172.19</v>
      </c>
      <c r="I33" s="37">
        <f t="shared" si="1"/>
        <v>344.38</v>
      </c>
      <c r="J33" s="238">
        <f t="shared" si="3"/>
        <v>194.7875333333333</v>
      </c>
      <c r="K33" s="239">
        <f t="shared" si="4"/>
        <v>389.5750666666666</v>
      </c>
    </row>
    <row r="34" spans="1:11" ht="15.75" thickBot="1" x14ac:dyDescent="0.3">
      <c r="A34" s="2">
        <v>157</v>
      </c>
      <c r="B34" s="23" t="s">
        <v>32</v>
      </c>
      <c r="C34" s="205">
        <v>2</v>
      </c>
      <c r="D34" s="549">
        <v>54.075999999999993</v>
      </c>
      <c r="E34" s="546">
        <f t="shared" si="2"/>
        <v>108.15199999999999</v>
      </c>
      <c r="F34" s="372">
        <v>53.092799999999997</v>
      </c>
      <c r="G34" s="37">
        <f t="shared" si="0"/>
        <v>106.18559999999999</v>
      </c>
      <c r="H34" s="36">
        <v>52.11</v>
      </c>
      <c r="I34" s="37">
        <f t="shared" si="1"/>
        <v>104.22</v>
      </c>
      <c r="J34" s="238">
        <f t="shared" si="3"/>
        <v>53.092933333333328</v>
      </c>
      <c r="K34" s="239">
        <f t="shared" si="4"/>
        <v>106.18586666666666</v>
      </c>
    </row>
    <row r="35" spans="1:11" ht="15.75" thickBot="1" x14ac:dyDescent="0.3">
      <c r="A35" s="2">
        <v>158</v>
      </c>
      <c r="B35" s="23" t="s">
        <v>50</v>
      </c>
      <c r="C35" s="205">
        <v>4</v>
      </c>
      <c r="D35" s="549">
        <v>42.108000000000004</v>
      </c>
      <c r="E35" s="546">
        <f t="shared" si="2"/>
        <v>168.43200000000002</v>
      </c>
      <c r="F35" s="372">
        <v>41.342399999999998</v>
      </c>
      <c r="G35" s="37">
        <f t="shared" si="0"/>
        <v>165.36959999999999</v>
      </c>
      <c r="H35" s="36">
        <v>39.380000000000003</v>
      </c>
      <c r="I35" s="37">
        <f t="shared" si="1"/>
        <v>157.52000000000001</v>
      </c>
      <c r="J35" s="238">
        <f t="shared" si="3"/>
        <v>40.943466666666666</v>
      </c>
      <c r="K35" s="239">
        <f t="shared" si="4"/>
        <v>163.77386666666666</v>
      </c>
    </row>
    <row r="36" spans="1:11" ht="15.75" thickBot="1" x14ac:dyDescent="0.3">
      <c r="A36" s="2">
        <v>159</v>
      </c>
      <c r="B36" s="23" t="s">
        <v>49</v>
      </c>
      <c r="C36" s="205">
        <v>4</v>
      </c>
      <c r="D36" s="549">
        <v>39.798000000000002</v>
      </c>
      <c r="E36" s="546">
        <f t="shared" si="2"/>
        <v>159.19200000000001</v>
      </c>
      <c r="F36" s="372">
        <v>39.074399999999997</v>
      </c>
      <c r="G36" s="37">
        <f t="shared" ref="G36:G63" si="5">C36*F36</f>
        <v>156.29759999999999</v>
      </c>
      <c r="H36" s="36">
        <v>37.28</v>
      </c>
      <c r="I36" s="37">
        <f t="shared" ref="I36:I63" si="6">C36*H36</f>
        <v>149.12</v>
      </c>
      <c r="J36" s="238">
        <f t="shared" si="3"/>
        <v>38.717466666666667</v>
      </c>
      <c r="K36" s="239">
        <f t="shared" si="4"/>
        <v>154.86986666666667</v>
      </c>
    </row>
    <row r="37" spans="1:11" ht="15.75" thickBot="1" x14ac:dyDescent="0.3">
      <c r="A37" s="2">
        <v>160</v>
      </c>
      <c r="B37" s="23" t="s">
        <v>17</v>
      </c>
      <c r="C37" s="205">
        <v>1</v>
      </c>
      <c r="D37" s="549">
        <v>439.52699999999999</v>
      </c>
      <c r="E37" s="546">
        <f t="shared" si="2"/>
        <v>439.52699999999999</v>
      </c>
      <c r="F37" s="372">
        <v>431.53559999999999</v>
      </c>
      <c r="G37" s="37">
        <f t="shared" si="5"/>
        <v>431.53559999999999</v>
      </c>
      <c r="H37" s="36">
        <v>418.19</v>
      </c>
      <c r="I37" s="37">
        <f t="shared" si="6"/>
        <v>418.19</v>
      </c>
      <c r="J37" s="238">
        <f t="shared" si="3"/>
        <v>429.7508666666667</v>
      </c>
      <c r="K37" s="239">
        <f t="shared" ref="K37:K63" si="7">(E37+G37+I37)/3</f>
        <v>429.7508666666667</v>
      </c>
    </row>
    <row r="38" spans="1:11" ht="15.75" thickBot="1" x14ac:dyDescent="0.3">
      <c r="A38" s="2">
        <v>161</v>
      </c>
      <c r="B38" s="23" t="s">
        <v>60</v>
      </c>
      <c r="C38" s="205">
        <v>2</v>
      </c>
      <c r="D38" s="549">
        <v>126.643</v>
      </c>
      <c r="E38" s="546">
        <f t="shared" si="2"/>
        <v>253.286</v>
      </c>
      <c r="F38" s="372">
        <v>124.34039999999999</v>
      </c>
      <c r="G38" s="37">
        <f t="shared" si="5"/>
        <v>248.68079999999998</v>
      </c>
      <c r="H38" s="36">
        <v>120.66</v>
      </c>
      <c r="I38" s="37">
        <f t="shared" si="6"/>
        <v>241.32</v>
      </c>
      <c r="J38" s="238">
        <f t="shared" si="3"/>
        <v>123.88113333333332</v>
      </c>
      <c r="K38" s="239">
        <f t="shared" si="7"/>
        <v>247.76226666666665</v>
      </c>
    </row>
    <row r="39" spans="1:11" ht="15.75" thickBot="1" x14ac:dyDescent="0.3">
      <c r="A39" s="2">
        <v>162</v>
      </c>
      <c r="B39" s="51" t="s">
        <v>41</v>
      </c>
      <c r="C39" s="205">
        <v>1</v>
      </c>
      <c r="D39" s="549">
        <v>1273.8440000000001</v>
      </c>
      <c r="E39" s="546">
        <f t="shared" si="2"/>
        <v>1273.8440000000001</v>
      </c>
      <c r="F39" s="372">
        <v>1250.6831999999999</v>
      </c>
      <c r="G39" s="37">
        <f t="shared" si="5"/>
        <v>1250.6831999999999</v>
      </c>
      <c r="H39" s="36">
        <v>1193.18</v>
      </c>
      <c r="I39" s="37">
        <f t="shared" si="6"/>
        <v>1193.18</v>
      </c>
      <c r="J39" s="238">
        <f t="shared" si="3"/>
        <v>1239.2357333333332</v>
      </c>
      <c r="K39" s="239">
        <f t="shared" si="7"/>
        <v>1239.2357333333332</v>
      </c>
    </row>
    <row r="40" spans="1:11" ht="15.75" thickBot="1" x14ac:dyDescent="0.3">
      <c r="A40" s="2">
        <v>163</v>
      </c>
      <c r="B40" s="30" t="s">
        <v>29</v>
      </c>
      <c r="C40" s="205">
        <v>2</v>
      </c>
      <c r="D40" s="549">
        <v>128.898</v>
      </c>
      <c r="E40" s="546">
        <f t="shared" si="2"/>
        <v>257.79599999999999</v>
      </c>
      <c r="F40" s="372">
        <v>126.55440000000002</v>
      </c>
      <c r="G40" s="37">
        <f t="shared" si="5"/>
        <v>253.10880000000003</v>
      </c>
      <c r="H40" s="36">
        <v>123.82</v>
      </c>
      <c r="I40" s="37">
        <f t="shared" si="6"/>
        <v>247.64</v>
      </c>
      <c r="J40" s="238">
        <f t="shared" si="3"/>
        <v>126.42413333333333</v>
      </c>
      <c r="K40" s="239">
        <f t="shared" si="7"/>
        <v>252.84826666666666</v>
      </c>
    </row>
    <row r="41" spans="1:11" ht="15.75" thickBot="1" x14ac:dyDescent="0.3">
      <c r="A41" s="2">
        <v>164</v>
      </c>
      <c r="B41" s="29" t="s">
        <v>83</v>
      </c>
      <c r="C41" s="207">
        <v>2</v>
      </c>
      <c r="D41" s="549">
        <v>125.884</v>
      </c>
      <c r="E41" s="546">
        <f t="shared" si="2"/>
        <v>251.768</v>
      </c>
      <c r="F41" s="372">
        <v>123.59520000000001</v>
      </c>
      <c r="G41" s="37">
        <f t="shared" si="5"/>
        <v>247.19040000000001</v>
      </c>
      <c r="H41" s="36">
        <v>110.81</v>
      </c>
      <c r="I41" s="37">
        <f t="shared" si="6"/>
        <v>221.62</v>
      </c>
      <c r="J41" s="238">
        <f t="shared" si="3"/>
        <v>120.0964</v>
      </c>
      <c r="K41" s="239">
        <f t="shared" si="7"/>
        <v>240.19280000000001</v>
      </c>
    </row>
    <row r="42" spans="1:11" ht="15.75" thickBot="1" x14ac:dyDescent="0.3">
      <c r="A42" s="2">
        <v>165</v>
      </c>
      <c r="B42" s="30" t="s">
        <v>102</v>
      </c>
      <c r="C42" s="207">
        <v>12</v>
      </c>
      <c r="D42" s="549">
        <v>43.614999999999995</v>
      </c>
      <c r="E42" s="546">
        <f t="shared" si="2"/>
        <v>523.37999999999988</v>
      </c>
      <c r="F42" s="372">
        <v>42.821999999999996</v>
      </c>
      <c r="G42" s="37">
        <f t="shared" si="5"/>
        <v>513.86399999999992</v>
      </c>
      <c r="H42" s="36">
        <v>39.65</v>
      </c>
      <c r="I42" s="37">
        <f t="shared" si="6"/>
        <v>475.79999999999995</v>
      </c>
      <c r="J42" s="238">
        <f t="shared" si="3"/>
        <v>42.028999999999996</v>
      </c>
      <c r="K42" s="239">
        <f t="shared" si="7"/>
        <v>504.3479999999999</v>
      </c>
    </row>
    <row r="43" spans="1:11" ht="15.75" thickBot="1" x14ac:dyDescent="0.3">
      <c r="A43" s="2">
        <v>166</v>
      </c>
      <c r="B43" s="30" t="s">
        <v>31</v>
      </c>
      <c r="C43" s="207">
        <v>4</v>
      </c>
      <c r="D43" s="549">
        <v>37.454999999999998</v>
      </c>
      <c r="E43" s="546">
        <f t="shared" si="2"/>
        <v>149.82</v>
      </c>
      <c r="F43" s="372">
        <v>36.773999999999994</v>
      </c>
      <c r="G43" s="37">
        <f t="shared" si="5"/>
        <v>147.09599999999998</v>
      </c>
      <c r="H43" s="36">
        <v>39.049999999999997</v>
      </c>
      <c r="I43" s="37">
        <f t="shared" si="6"/>
        <v>156.19999999999999</v>
      </c>
      <c r="J43" s="238">
        <f t="shared" si="3"/>
        <v>37.759666666666661</v>
      </c>
      <c r="K43" s="239">
        <f t="shared" si="7"/>
        <v>151.03866666666664</v>
      </c>
    </row>
    <row r="44" spans="1:11" ht="15.75" thickBot="1" x14ac:dyDescent="0.3">
      <c r="A44" s="2">
        <v>167</v>
      </c>
      <c r="B44" s="52" t="s">
        <v>58</v>
      </c>
      <c r="C44" s="208">
        <v>10</v>
      </c>
      <c r="D44" s="548">
        <v>8.58</v>
      </c>
      <c r="E44" s="546">
        <f t="shared" si="2"/>
        <v>85.8</v>
      </c>
      <c r="F44" s="372">
        <v>8.4239999999999995</v>
      </c>
      <c r="G44" s="37">
        <f t="shared" si="5"/>
        <v>84.24</v>
      </c>
      <c r="H44" s="36">
        <v>8.6999999999999993</v>
      </c>
      <c r="I44" s="37">
        <f t="shared" si="6"/>
        <v>87</v>
      </c>
      <c r="J44" s="238">
        <f t="shared" si="3"/>
        <v>8.5679999999999996</v>
      </c>
      <c r="K44" s="239">
        <f t="shared" si="7"/>
        <v>85.679999999999993</v>
      </c>
    </row>
    <row r="45" spans="1:11" ht="15.75" thickBot="1" x14ac:dyDescent="0.3">
      <c r="A45" s="2">
        <v>168</v>
      </c>
      <c r="B45" s="23" t="s">
        <v>20</v>
      </c>
      <c r="C45" s="207">
        <v>4</v>
      </c>
      <c r="D45" s="549">
        <v>102.663</v>
      </c>
      <c r="E45" s="546">
        <f t="shared" si="2"/>
        <v>410.65199999999999</v>
      </c>
      <c r="F45" s="372">
        <v>100.79640000000001</v>
      </c>
      <c r="G45" s="37">
        <f t="shared" si="5"/>
        <v>403.18560000000002</v>
      </c>
      <c r="H45" s="36">
        <v>98.18</v>
      </c>
      <c r="I45" s="37">
        <f t="shared" si="6"/>
        <v>392.72</v>
      </c>
      <c r="J45" s="238">
        <f t="shared" si="3"/>
        <v>100.54646666666667</v>
      </c>
      <c r="K45" s="239">
        <f t="shared" si="7"/>
        <v>402.1858666666667</v>
      </c>
    </row>
    <row r="46" spans="1:11" ht="15.75" thickBot="1" x14ac:dyDescent="0.3">
      <c r="A46" s="2">
        <v>169</v>
      </c>
      <c r="B46" s="23" t="s">
        <v>21</v>
      </c>
      <c r="C46" s="208">
        <v>2</v>
      </c>
      <c r="D46" s="549">
        <v>186.34</v>
      </c>
      <c r="E46" s="546">
        <f t="shared" si="2"/>
        <v>372.68</v>
      </c>
      <c r="F46" s="372">
        <v>182.952</v>
      </c>
      <c r="G46" s="37">
        <f t="shared" si="5"/>
        <v>365.904</v>
      </c>
      <c r="H46" s="36">
        <v>173.91</v>
      </c>
      <c r="I46" s="37">
        <f t="shared" si="6"/>
        <v>347.82</v>
      </c>
      <c r="J46" s="238">
        <f t="shared" si="3"/>
        <v>181.06733333333332</v>
      </c>
      <c r="K46" s="239">
        <f t="shared" si="7"/>
        <v>362.13466666666665</v>
      </c>
    </row>
    <row r="47" spans="1:11" ht="15.75" thickBot="1" x14ac:dyDescent="0.3">
      <c r="A47" s="2">
        <v>170</v>
      </c>
      <c r="B47" s="23" t="s">
        <v>9</v>
      </c>
      <c r="C47" s="205">
        <v>4</v>
      </c>
      <c r="D47" s="549">
        <v>98.526999999999987</v>
      </c>
      <c r="E47" s="546">
        <f t="shared" si="2"/>
        <v>394.10799999999995</v>
      </c>
      <c r="F47" s="372">
        <v>96.735599999999991</v>
      </c>
      <c r="G47" s="37">
        <f t="shared" si="5"/>
        <v>386.94239999999996</v>
      </c>
      <c r="H47" s="36">
        <v>92.58</v>
      </c>
      <c r="I47" s="37">
        <f t="shared" si="6"/>
        <v>370.32</v>
      </c>
      <c r="J47" s="238">
        <f t="shared" si="3"/>
        <v>95.947533333333311</v>
      </c>
      <c r="K47" s="239">
        <f t="shared" si="7"/>
        <v>383.79013333333324</v>
      </c>
    </row>
    <row r="48" spans="1:11" ht="15.75" thickBot="1" x14ac:dyDescent="0.3">
      <c r="A48" s="2">
        <v>171</v>
      </c>
      <c r="B48" s="23" t="s">
        <v>55</v>
      </c>
      <c r="C48" s="205">
        <v>1</v>
      </c>
      <c r="D48" s="549">
        <v>351.637</v>
      </c>
      <c r="E48" s="546">
        <f t="shared" si="2"/>
        <v>351.637</v>
      </c>
      <c r="F48" s="372">
        <v>345.24360000000001</v>
      </c>
      <c r="G48" s="37">
        <f t="shared" si="5"/>
        <v>345.24360000000001</v>
      </c>
      <c r="H48" s="36">
        <v>328.18</v>
      </c>
      <c r="I48" s="37">
        <f t="shared" si="6"/>
        <v>328.18</v>
      </c>
      <c r="J48" s="238">
        <f t="shared" si="3"/>
        <v>341.68686666666667</v>
      </c>
      <c r="K48" s="239">
        <f t="shared" si="7"/>
        <v>341.68686666666667</v>
      </c>
    </row>
    <row r="49" spans="1:11" ht="15.75" thickBot="1" x14ac:dyDescent="0.3">
      <c r="A49" s="2">
        <v>172</v>
      </c>
      <c r="B49" s="24" t="s">
        <v>82</v>
      </c>
      <c r="C49" s="205">
        <v>4</v>
      </c>
      <c r="D49" s="549">
        <v>102.35499999999999</v>
      </c>
      <c r="E49" s="546">
        <f t="shared" si="2"/>
        <v>409.41999999999996</v>
      </c>
      <c r="F49" s="372">
        <v>100.494</v>
      </c>
      <c r="G49" s="37">
        <f t="shared" si="5"/>
        <v>401.976</v>
      </c>
      <c r="H49" s="36">
        <v>94.37</v>
      </c>
      <c r="I49" s="37">
        <f t="shared" si="6"/>
        <v>377.48</v>
      </c>
      <c r="J49" s="238">
        <f t="shared" si="3"/>
        <v>99.072999999999993</v>
      </c>
      <c r="K49" s="239">
        <f t="shared" si="7"/>
        <v>396.29199999999997</v>
      </c>
    </row>
    <row r="50" spans="1:11" ht="15.75" thickBot="1" x14ac:dyDescent="0.3">
      <c r="A50" s="2">
        <v>173</v>
      </c>
      <c r="B50" s="23" t="s">
        <v>27</v>
      </c>
      <c r="C50" s="205">
        <v>2</v>
      </c>
      <c r="D50" s="549">
        <v>65.945000000000007</v>
      </c>
      <c r="E50" s="546">
        <f t="shared" si="2"/>
        <v>131.89000000000001</v>
      </c>
      <c r="F50" s="372">
        <v>64.746000000000009</v>
      </c>
      <c r="G50" s="37">
        <f t="shared" si="5"/>
        <v>129.49200000000002</v>
      </c>
      <c r="H50" s="36">
        <v>63.18</v>
      </c>
      <c r="I50" s="37">
        <f t="shared" si="6"/>
        <v>126.36</v>
      </c>
      <c r="J50" s="238">
        <f t="shared" si="3"/>
        <v>64.623666666666679</v>
      </c>
      <c r="K50" s="239">
        <f t="shared" si="7"/>
        <v>129.24733333333336</v>
      </c>
    </row>
    <row r="51" spans="1:11" ht="15.75" thickBot="1" x14ac:dyDescent="0.3">
      <c r="A51" s="2">
        <v>174</v>
      </c>
      <c r="B51" s="23" t="s">
        <v>13</v>
      </c>
      <c r="C51" s="205">
        <v>4</v>
      </c>
      <c r="D51" s="549">
        <v>131.637</v>
      </c>
      <c r="E51" s="546">
        <f t="shared" si="2"/>
        <v>526.548</v>
      </c>
      <c r="F51" s="372">
        <v>129.24360000000001</v>
      </c>
      <c r="G51" s="37">
        <f t="shared" si="5"/>
        <v>516.97440000000006</v>
      </c>
      <c r="H51" s="36">
        <v>121.82</v>
      </c>
      <c r="I51" s="37">
        <f t="shared" si="6"/>
        <v>487.28</v>
      </c>
      <c r="J51" s="238">
        <f t="shared" si="3"/>
        <v>127.56686666666667</v>
      </c>
      <c r="K51" s="239">
        <f t="shared" si="7"/>
        <v>510.26746666666668</v>
      </c>
    </row>
    <row r="52" spans="1:11" ht="15.75" thickBot="1" x14ac:dyDescent="0.3">
      <c r="A52" s="2">
        <v>175</v>
      </c>
      <c r="B52" s="24" t="s">
        <v>88</v>
      </c>
      <c r="C52" s="209">
        <v>4</v>
      </c>
      <c r="D52" s="549">
        <v>58.487000000000002</v>
      </c>
      <c r="E52" s="546">
        <f t="shared" si="2"/>
        <v>233.94800000000001</v>
      </c>
      <c r="F52" s="372">
        <v>57.4236</v>
      </c>
      <c r="G52" s="37">
        <f t="shared" si="5"/>
        <v>229.6944</v>
      </c>
      <c r="H52" s="36">
        <v>55.14</v>
      </c>
      <c r="I52" s="37">
        <f t="shared" si="6"/>
        <v>220.56</v>
      </c>
      <c r="J52" s="238">
        <f t="shared" si="3"/>
        <v>57.016866666666665</v>
      </c>
      <c r="K52" s="239">
        <f t="shared" si="7"/>
        <v>228.06746666666666</v>
      </c>
    </row>
    <row r="53" spans="1:11" ht="15.75" thickBot="1" x14ac:dyDescent="0.3">
      <c r="A53" s="2">
        <v>176</v>
      </c>
      <c r="B53" s="23" t="s">
        <v>24</v>
      </c>
      <c r="C53" s="208">
        <v>2</v>
      </c>
      <c r="D53" s="549">
        <v>175.10900000000001</v>
      </c>
      <c r="E53" s="546">
        <f t="shared" si="2"/>
        <v>350.21800000000002</v>
      </c>
      <c r="F53" s="372">
        <v>171.92519999999999</v>
      </c>
      <c r="G53" s="37">
        <f t="shared" si="5"/>
        <v>343.85039999999998</v>
      </c>
      <c r="H53" s="36">
        <v>168.94</v>
      </c>
      <c r="I53" s="37">
        <f t="shared" si="6"/>
        <v>337.88</v>
      </c>
      <c r="J53" s="238">
        <f t="shared" si="3"/>
        <v>171.9914</v>
      </c>
      <c r="K53" s="239">
        <f t="shared" si="7"/>
        <v>343.9828</v>
      </c>
    </row>
    <row r="54" spans="1:11" ht="15.75" thickBot="1" x14ac:dyDescent="0.3">
      <c r="A54" s="2">
        <v>177</v>
      </c>
      <c r="B54" s="23" t="s">
        <v>44</v>
      </c>
      <c r="C54" s="205">
        <v>2</v>
      </c>
      <c r="D54" s="549">
        <v>251.45999999999998</v>
      </c>
      <c r="E54" s="546">
        <f t="shared" si="2"/>
        <v>502.91999999999996</v>
      </c>
      <c r="F54" s="372">
        <v>246.88800000000001</v>
      </c>
      <c r="G54" s="37">
        <f t="shared" si="5"/>
        <v>493.77600000000001</v>
      </c>
      <c r="H54" s="36">
        <v>239.38</v>
      </c>
      <c r="I54" s="37">
        <f t="shared" si="6"/>
        <v>478.76</v>
      </c>
      <c r="J54" s="238">
        <f t="shared" si="3"/>
        <v>245.90933333333331</v>
      </c>
      <c r="K54" s="239">
        <f t="shared" si="7"/>
        <v>491.81866666666662</v>
      </c>
    </row>
    <row r="55" spans="1:11" ht="15.75" thickBot="1" x14ac:dyDescent="0.3">
      <c r="A55" s="2">
        <v>178</v>
      </c>
      <c r="B55" s="23" t="s">
        <v>43</v>
      </c>
      <c r="C55" s="205">
        <v>2</v>
      </c>
      <c r="D55" s="549">
        <v>279.565</v>
      </c>
      <c r="E55" s="546">
        <f t="shared" si="2"/>
        <v>559.13</v>
      </c>
      <c r="F55" s="372">
        <v>274.48200000000003</v>
      </c>
      <c r="G55" s="37">
        <f t="shared" si="5"/>
        <v>548.96400000000006</v>
      </c>
      <c r="H55" s="36">
        <v>248.61</v>
      </c>
      <c r="I55" s="37">
        <f t="shared" si="6"/>
        <v>497.22</v>
      </c>
      <c r="J55" s="238">
        <f t="shared" si="3"/>
        <v>267.55233333333337</v>
      </c>
      <c r="K55" s="239">
        <f t="shared" si="7"/>
        <v>535.10466666666673</v>
      </c>
    </row>
    <row r="56" spans="1:11" ht="15.75" thickBot="1" x14ac:dyDescent="0.3">
      <c r="A56" s="2">
        <v>179</v>
      </c>
      <c r="B56" s="24" t="s">
        <v>104</v>
      </c>
      <c r="C56" s="205">
        <v>1</v>
      </c>
      <c r="D56" s="549">
        <v>326.887</v>
      </c>
      <c r="E56" s="546">
        <f t="shared" si="2"/>
        <v>326.887</v>
      </c>
      <c r="F56" s="372">
        <v>320.9436</v>
      </c>
      <c r="G56" s="37">
        <f t="shared" si="5"/>
        <v>320.9436</v>
      </c>
      <c r="H56" s="36">
        <v>291.38</v>
      </c>
      <c r="I56" s="37">
        <f t="shared" si="6"/>
        <v>291.38</v>
      </c>
      <c r="J56" s="238">
        <f t="shared" si="3"/>
        <v>313.0702</v>
      </c>
      <c r="K56" s="239">
        <f t="shared" si="7"/>
        <v>313.0702</v>
      </c>
    </row>
    <row r="57" spans="1:11" ht="15.75" thickBot="1" x14ac:dyDescent="0.3">
      <c r="A57" s="2">
        <v>180</v>
      </c>
      <c r="B57" s="24" t="s">
        <v>84</v>
      </c>
      <c r="C57" s="205">
        <v>3</v>
      </c>
      <c r="D57" s="549">
        <v>36.927</v>
      </c>
      <c r="E57" s="546">
        <f t="shared" si="2"/>
        <v>110.78100000000001</v>
      </c>
      <c r="F57" s="372">
        <v>36.255600000000001</v>
      </c>
      <c r="G57" s="37">
        <f t="shared" si="5"/>
        <v>108.7668</v>
      </c>
      <c r="H57" s="36">
        <v>35.130000000000003</v>
      </c>
      <c r="I57" s="37">
        <f t="shared" si="6"/>
        <v>105.39000000000001</v>
      </c>
      <c r="J57" s="238">
        <f t="shared" si="3"/>
        <v>36.104199999999999</v>
      </c>
      <c r="K57" s="239">
        <f t="shared" si="7"/>
        <v>108.31260000000002</v>
      </c>
    </row>
    <row r="58" spans="1:11" ht="15.75" thickBot="1" x14ac:dyDescent="0.3">
      <c r="A58" s="2">
        <v>181</v>
      </c>
      <c r="B58" s="23" t="s">
        <v>56</v>
      </c>
      <c r="C58" s="205">
        <v>3</v>
      </c>
      <c r="D58" s="549">
        <v>32.637</v>
      </c>
      <c r="E58" s="546">
        <f t="shared" si="2"/>
        <v>97.911000000000001</v>
      </c>
      <c r="F58" s="372">
        <v>32.043600000000005</v>
      </c>
      <c r="G58" s="37">
        <f t="shared" si="5"/>
        <v>96.130800000000022</v>
      </c>
      <c r="H58" s="36">
        <v>34.72</v>
      </c>
      <c r="I58" s="37">
        <f t="shared" si="6"/>
        <v>104.16</v>
      </c>
      <c r="J58" s="238">
        <f t="shared" si="3"/>
        <v>33.133533333333332</v>
      </c>
      <c r="K58" s="239">
        <f t="shared" si="7"/>
        <v>99.400600000000011</v>
      </c>
    </row>
    <row r="59" spans="1:11" ht="15.75" thickBot="1" x14ac:dyDescent="0.3">
      <c r="A59" s="2">
        <v>182</v>
      </c>
      <c r="B59" s="23" t="s">
        <v>53</v>
      </c>
      <c r="C59" s="205">
        <v>1</v>
      </c>
      <c r="D59" s="549">
        <v>547.93200000000002</v>
      </c>
      <c r="E59" s="546">
        <f t="shared" si="2"/>
        <v>547.93200000000002</v>
      </c>
      <c r="F59" s="372">
        <v>537.96960000000001</v>
      </c>
      <c r="G59" s="37">
        <f t="shared" si="5"/>
        <v>537.96960000000001</v>
      </c>
      <c r="H59" s="36">
        <v>519.19000000000005</v>
      </c>
      <c r="I59" s="37">
        <f t="shared" si="6"/>
        <v>519.19000000000005</v>
      </c>
      <c r="J59" s="238">
        <f t="shared" si="3"/>
        <v>535.03053333333344</v>
      </c>
      <c r="K59" s="239">
        <f t="shared" si="7"/>
        <v>535.03053333333344</v>
      </c>
    </row>
    <row r="60" spans="1:11" ht="15.75" thickBot="1" x14ac:dyDescent="0.3">
      <c r="A60" s="2">
        <v>183</v>
      </c>
      <c r="B60" s="23" t="s">
        <v>10</v>
      </c>
      <c r="C60" s="205">
        <v>4</v>
      </c>
      <c r="D60" s="549">
        <v>98.680999999999997</v>
      </c>
      <c r="E60" s="546">
        <f t="shared" si="2"/>
        <v>394.72399999999999</v>
      </c>
      <c r="F60" s="372">
        <v>96.886799999999994</v>
      </c>
      <c r="G60" s="37">
        <f t="shared" si="5"/>
        <v>387.54719999999998</v>
      </c>
      <c r="H60" s="36">
        <v>92.27</v>
      </c>
      <c r="I60" s="37">
        <f t="shared" si="6"/>
        <v>369.08</v>
      </c>
      <c r="J60" s="238">
        <f t="shared" si="3"/>
        <v>95.945933333333315</v>
      </c>
      <c r="K60" s="239">
        <f t="shared" si="7"/>
        <v>383.78373333333326</v>
      </c>
    </row>
    <row r="61" spans="1:11" ht="15.75" thickBot="1" x14ac:dyDescent="0.3">
      <c r="A61" s="2">
        <v>184</v>
      </c>
      <c r="B61" s="23" t="s">
        <v>162</v>
      </c>
      <c r="C61" s="205">
        <v>2</v>
      </c>
      <c r="D61" s="549">
        <v>76.284999999999997</v>
      </c>
      <c r="E61" s="546">
        <f t="shared" si="2"/>
        <v>152.57</v>
      </c>
      <c r="F61" s="372">
        <v>74.897999999999996</v>
      </c>
      <c r="G61" s="37">
        <f t="shared" si="5"/>
        <v>149.79599999999999</v>
      </c>
      <c r="H61" s="36">
        <v>73.819999999999993</v>
      </c>
      <c r="I61" s="37">
        <f t="shared" si="6"/>
        <v>147.63999999999999</v>
      </c>
      <c r="J61" s="238">
        <f t="shared" si="3"/>
        <v>75.000999999999991</v>
      </c>
      <c r="K61" s="239">
        <f t="shared" si="7"/>
        <v>150.00199999999998</v>
      </c>
    </row>
    <row r="62" spans="1:11" ht="15.75" thickBot="1" x14ac:dyDescent="0.3">
      <c r="A62" s="2">
        <v>185</v>
      </c>
      <c r="B62" s="23" t="s">
        <v>47</v>
      </c>
      <c r="C62" s="205">
        <v>2</v>
      </c>
      <c r="D62" s="549">
        <v>123.34299999999999</v>
      </c>
      <c r="E62" s="546">
        <f t="shared" si="2"/>
        <v>246.68599999999998</v>
      </c>
      <c r="F62" s="372">
        <v>121.10039999999999</v>
      </c>
      <c r="G62" s="37">
        <f t="shared" si="5"/>
        <v>242.20079999999999</v>
      </c>
      <c r="H62" s="36">
        <v>118.34</v>
      </c>
      <c r="I62" s="37">
        <f t="shared" si="6"/>
        <v>236.68</v>
      </c>
      <c r="J62" s="238">
        <f t="shared" si="3"/>
        <v>120.9278</v>
      </c>
      <c r="K62" s="239">
        <f t="shared" si="7"/>
        <v>241.85560000000001</v>
      </c>
    </row>
    <row r="63" spans="1:11" ht="15.75" thickBot="1" x14ac:dyDescent="0.3">
      <c r="A63" s="2">
        <v>186</v>
      </c>
      <c r="B63" s="23" t="s">
        <v>22</v>
      </c>
      <c r="C63" s="205">
        <v>12</v>
      </c>
      <c r="D63" s="549">
        <v>32.064999999999998</v>
      </c>
      <c r="E63" s="546">
        <f t="shared" si="2"/>
        <v>384.78</v>
      </c>
      <c r="F63" s="372">
        <v>31.481999999999999</v>
      </c>
      <c r="G63" s="37">
        <f t="shared" si="5"/>
        <v>377.78399999999999</v>
      </c>
      <c r="H63" s="36">
        <v>33.61</v>
      </c>
      <c r="I63" s="37">
        <f t="shared" si="6"/>
        <v>403.32</v>
      </c>
      <c r="J63" s="238">
        <f t="shared" si="3"/>
        <v>32.385666666666665</v>
      </c>
      <c r="K63" s="239">
        <f t="shared" si="7"/>
        <v>388.62799999999999</v>
      </c>
    </row>
    <row r="64" spans="1:11" ht="15.75" thickBot="1" x14ac:dyDescent="0.3">
      <c r="A64" s="3"/>
      <c r="B64" s="25" t="s">
        <v>61</v>
      </c>
      <c r="C64" s="205"/>
      <c r="D64" s="548"/>
      <c r="E64" s="404">
        <f>SUM(E4:E63)</f>
        <v>18371.825999999997</v>
      </c>
      <c r="F64" s="372"/>
      <c r="G64" s="37">
        <f>SUM(G4:G63)</f>
        <v>18037.792799999996</v>
      </c>
      <c r="H64" s="224"/>
      <c r="I64" s="37">
        <f t="shared" ref="I64:K64" si="8">SUM(I4:I63)</f>
        <v>17215.25</v>
      </c>
      <c r="J64" s="236"/>
      <c r="K64" s="231">
        <f t="shared" si="8"/>
        <v>17874.956266666668</v>
      </c>
    </row>
    <row r="65" spans="1:11" ht="15.75" thickBot="1" x14ac:dyDescent="0.3">
      <c r="A65" s="3">
        <v>187</v>
      </c>
      <c r="B65" s="23" t="s">
        <v>303</v>
      </c>
      <c r="C65" s="205" t="s">
        <v>6</v>
      </c>
      <c r="D65" s="550">
        <v>40</v>
      </c>
      <c r="E65" s="551"/>
      <c r="F65" s="550">
        <v>40</v>
      </c>
      <c r="G65" s="213"/>
      <c r="H65" s="214">
        <v>40</v>
      </c>
      <c r="I65" s="37"/>
      <c r="J65" s="238">
        <f>(D65+F65+H65)/3</f>
        <v>40</v>
      </c>
      <c r="K65" s="239">
        <f>(E65+G65+I65)/3</f>
        <v>0</v>
      </c>
    </row>
    <row r="66" spans="1:11" ht="15.75" thickBot="1" x14ac:dyDescent="0.3">
      <c r="B66" s="103" t="s">
        <v>302</v>
      </c>
      <c r="C66" s="205" t="s">
        <v>301</v>
      </c>
      <c r="D66" s="548">
        <v>75</v>
      </c>
      <c r="E66" s="552"/>
      <c r="F66" s="372">
        <v>80</v>
      </c>
      <c r="G66" s="37"/>
      <c r="H66" s="36">
        <v>70</v>
      </c>
      <c r="I66" s="37"/>
      <c r="J66" s="238">
        <f t="shared" ref="J66:J67" si="9">(D66+F66+H66)/3</f>
        <v>75</v>
      </c>
      <c r="K66" s="239">
        <f>(E66+G66+I66)/3</f>
        <v>0</v>
      </c>
    </row>
    <row r="67" spans="1:11" ht="15.75" thickBot="1" x14ac:dyDescent="0.3">
      <c r="A67" s="1"/>
      <c r="B67" s="103" t="s">
        <v>304</v>
      </c>
      <c r="C67" s="457" t="s">
        <v>8</v>
      </c>
      <c r="D67" s="548"/>
      <c r="E67" s="404">
        <f>D65*D66</f>
        <v>3000</v>
      </c>
      <c r="F67" s="553"/>
      <c r="G67" s="56">
        <f>F65*F66</f>
        <v>3200</v>
      </c>
      <c r="H67" s="36"/>
      <c r="I67" s="37">
        <f>H65*H66</f>
        <v>2800</v>
      </c>
      <c r="J67" s="238">
        <f t="shared" si="9"/>
        <v>0</v>
      </c>
      <c r="K67" s="239">
        <f>(E67+G67+I67)/3</f>
        <v>3000</v>
      </c>
    </row>
    <row r="68" spans="1:11" ht="15.75" thickBot="1" x14ac:dyDescent="0.3">
      <c r="A68" s="1"/>
      <c r="B68" s="23" t="s">
        <v>305</v>
      </c>
      <c r="C68" s="457"/>
      <c r="D68" s="554"/>
      <c r="E68" s="181">
        <f>E64+E67</f>
        <v>21371.825999999997</v>
      </c>
      <c r="F68" s="555"/>
      <c r="G68" s="40">
        <f t="shared" ref="G68:I68" si="10">G64+G67</f>
        <v>21237.792799999996</v>
      </c>
      <c r="H68" s="223"/>
      <c r="I68" s="40">
        <f t="shared" si="10"/>
        <v>20015.25</v>
      </c>
      <c r="J68" s="240"/>
      <c r="K68" s="239">
        <f>(E68+G68+I68)/3</f>
        <v>20874.956266666664</v>
      </c>
    </row>
    <row r="69" spans="1:11" ht="15.75" thickBot="1" x14ac:dyDescent="0.3">
      <c r="A69" s="1"/>
      <c r="B69" s="23"/>
      <c r="C69" s="457"/>
      <c r="D69" s="556"/>
      <c r="E69" s="557"/>
      <c r="F69" s="558"/>
      <c r="G69" s="97"/>
      <c r="H69" s="225"/>
      <c r="I69" s="97"/>
      <c r="J69" s="537"/>
      <c r="K69" s="241"/>
    </row>
    <row r="70" spans="1:11" s="63" customFormat="1" ht="36.75" thickBot="1" x14ac:dyDescent="0.25">
      <c r="A70" s="61" t="s">
        <v>6</v>
      </c>
      <c r="B70" s="62" t="s">
        <v>69</v>
      </c>
      <c r="D70" s="559" t="s">
        <v>72</v>
      </c>
      <c r="E70" s="560" t="s">
        <v>70</v>
      </c>
      <c r="F70" s="561" t="s">
        <v>72</v>
      </c>
      <c r="G70" s="221" t="s">
        <v>70</v>
      </c>
      <c r="H70" s="226" t="s">
        <v>72</v>
      </c>
      <c r="I70" s="221" t="s">
        <v>70</v>
      </c>
      <c r="J70" s="232" t="s">
        <v>296</v>
      </c>
      <c r="K70" s="233" t="s">
        <v>308</v>
      </c>
    </row>
    <row r="71" spans="1:11" ht="15.75" thickBot="1" x14ac:dyDescent="0.3">
      <c r="A71" s="1">
        <v>4</v>
      </c>
      <c r="B71" s="517" t="s">
        <v>248</v>
      </c>
      <c r="D71" s="407">
        <v>21371.825999999997</v>
      </c>
      <c r="E71" s="181">
        <f>A71*D71</f>
        <v>85487.303999999989</v>
      </c>
      <c r="F71" s="407">
        <f>G68</f>
        <v>21237.792799999996</v>
      </c>
      <c r="G71" s="42">
        <f>A71*F71</f>
        <v>84951.171199999982</v>
      </c>
      <c r="H71" s="41">
        <f>I68</f>
        <v>20015.25</v>
      </c>
      <c r="I71" s="42">
        <f>A71*H71</f>
        <v>80061</v>
      </c>
      <c r="J71" s="234">
        <f>K68</f>
        <v>20874.956266666664</v>
      </c>
      <c r="K71" s="235">
        <f>A71*J71</f>
        <v>83499.825066666657</v>
      </c>
    </row>
    <row r="75" spans="1:11" ht="15.75" thickBot="1" x14ac:dyDescent="0.3"/>
    <row r="76" spans="1:11" s="47" customFormat="1" ht="16.5" thickTop="1" thickBot="1" x14ac:dyDescent="0.3">
      <c r="A76" s="50" t="s">
        <v>5</v>
      </c>
      <c r="B76" s="46"/>
      <c r="C76" s="131"/>
      <c r="D76" s="409" t="s">
        <v>290</v>
      </c>
      <c r="E76" s="410"/>
      <c r="F76" s="562" t="s">
        <v>295</v>
      </c>
      <c r="G76" s="98"/>
      <c r="H76" s="34" t="s">
        <v>291</v>
      </c>
      <c r="I76" s="98"/>
      <c r="J76" s="664" t="s">
        <v>300</v>
      </c>
      <c r="K76" s="665"/>
    </row>
    <row r="77" spans="1:11" ht="15.75" thickBot="1" x14ac:dyDescent="0.3">
      <c r="A77" s="26" t="s">
        <v>250</v>
      </c>
      <c r="B77" s="27"/>
      <c r="C77" s="139"/>
      <c r="D77" s="563"/>
      <c r="E77" s="141"/>
      <c r="F77" s="415"/>
      <c r="G77" s="99"/>
      <c r="H77" s="36"/>
      <c r="I77" s="99"/>
      <c r="J77" s="281"/>
      <c r="K77" s="282"/>
    </row>
    <row r="78" spans="1:11" ht="30.75" thickBot="1" x14ac:dyDescent="0.3">
      <c r="A78" s="4" t="s">
        <v>66</v>
      </c>
      <c r="B78" s="48" t="s">
        <v>7</v>
      </c>
      <c r="C78" s="295" t="s">
        <v>6</v>
      </c>
      <c r="D78" s="149" t="s">
        <v>67</v>
      </c>
      <c r="E78" s="403" t="s">
        <v>68</v>
      </c>
      <c r="F78" s="416" t="s">
        <v>67</v>
      </c>
      <c r="G78" s="45" t="s">
        <v>68</v>
      </c>
      <c r="H78" s="38" t="s">
        <v>67</v>
      </c>
      <c r="I78" s="45" t="s">
        <v>68</v>
      </c>
      <c r="J78" s="257" t="s">
        <v>298</v>
      </c>
      <c r="K78" s="258" t="s">
        <v>299</v>
      </c>
    </row>
    <row r="79" spans="1:11" ht="15.75" thickBot="1" x14ac:dyDescent="0.3">
      <c r="A79" s="2">
        <v>188</v>
      </c>
      <c r="B79" s="23" t="s">
        <v>57</v>
      </c>
      <c r="C79" s="205">
        <v>10</v>
      </c>
      <c r="D79" s="564">
        <v>6.38</v>
      </c>
      <c r="E79" s="179">
        <f>C79*D79</f>
        <v>63.8</v>
      </c>
      <c r="F79" s="417">
        <v>5.6484000000000005</v>
      </c>
      <c r="G79" s="99">
        <f t="shared" ref="G79:G110" si="11">C79*F79</f>
        <v>56.484000000000009</v>
      </c>
      <c r="H79" s="36">
        <v>6.2</v>
      </c>
      <c r="I79" s="99">
        <f t="shared" ref="I79:I110" si="12">C79*H79</f>
        <v>62</v>
      </c>
      <c r="J79" s="255">
        <f>(D79+F79+H79)/3</f>
        <v>6.0761333333333338</v>
      </c>
      <c r="K79" s="259">
        <f>(E79+G79+I79)/3</f>
        <v>60.761333333333333</v>
      </c>
    </row>
    <row r="80" spans="1:11" ht="15.75" thickBot="1" x14ac:dyDescent="0.3">
      <c r="A80" s="2">
        <v>189</v>
      </c>
      <c r="B80" s="23" t="s">
        <v>34</v>
      </c>
      <c r="C80" s="205">
        <v>2</v>
      </c>
      <c r="D80" s="564">
        <v>467.654</v>
      </c>
      <c r="E80" s="179">
        <f t="shared" ref="E80:E137" si="13">C80*D80</f>
        <v>935.30799999999999</v>
      </c>
      <c r="F80" s="417">
        <v>466.75440000000003</v>
      </c>
      <c r="G80" s="99">
        <f t="shared" si="11"/>
        <v>933.50880000000006</v>
      </c>
      <c r="H80" s="36">
        <v>455.49</v>
      </c>
      <c r="I80" s="99">
        <f t="shared" si="12"/>
        <v>910.98</v>
      </c>
      <c r="J80" s="255">
        <f t="shared" ref="J80:J137" si="14">(D80+F80+H80)/3</f>
        <v>463.29946666666666</v>
      </c>
      <c r="K80" s="259">
        <f t="shared" ref="K80:K111" si="15">(E80+G80+I80)/3</f>
        <v>926.59893333333332</v>
      </c>
    </row>
    <row r="81" spans="1:11" ht="15.75" thickBot="1" x14ac:dyDescent="0.3">
      <c r="A81" s="2">
        <v>190</v>
      </c>
      <c r="B81" s="23" t="s">
        <v>35</v>
      </c>
      <c r="C81" s="205">
        <v>2</v>
      </c>
      <c r="D81" s="564">
        <v>318.28500000000003</v>
      </c>
      <c r="E81" s="179">
        <f t="shared" si="13"/>
        <v>636.57000000000005</v>
      </c>
      <c r="F81" s="417">
        <v>310.32719999999995</v>
      </c>
      <c r="G81" s="99">
        <f t="shared" si="11"/>
        <v>620.6543999999999</v>
      </c>
      <c r="H81" s="36">
        <v>304.64</v>
      </c>
      <c r="I81" s="99">
        <f t="shared" si="12"/>
        <v>609.28</v>
      </c>
      <c r="J81" s="255">
        <f t="shared" si="14"/>
        <v>311.08406666666667</v>
      </c>
      <c r="K81" s="259">
        <f t="shared" si="15"/>
        <v>622.16813333333334</v>
      </c>
    </row>
    <row r="82" spans="1:11" ht="15.75" thickBot="1" x14ac:dyDescent="0.3">
      <c r="A82" s="2">
        <v>191</v>
      </c>
      <c r="B82" s="23" t="s">
        <v>33</v>
      </c>
      <c r="C82" s="205">
        <v>3</v>
      </c>
      <c r="D82" s="564">
        <v>103.015</v>
      </c>
      <c r="E82" s="179">
        <f t="shared" si="13"/>
        <v>309.04500000000002</v>
      </c>
      <c r="F82" s="417">
        <v>101.7684</v>
      </c>
      <c r="G82" s="99">
        <f t="shared" si="11"/>
        <v>305.30520000000001</v>
      </c>
      <c r="H82" s="36">
        <v>99.49</v>
      </c>
      <c r="I82" s="99">
        <f t="shared" si="12"/>
        <v>298.46999999999997</v>
      </c>
      <c r="J82" s="255">
        <f t="shared" si="14"/>
        <v>101.42446666666666</v>
      </c>
      <c r="K82" s="259">
        <f t="shared" si="15"/>
        <v>304.27340000000004</v>
      </c>
    </row>
    <row r="83" spans="1:11" ht="15.75" thickBot="1" x14ac:dyDescent="0.3">
      <c r="A83" s="2">
        <v>192</v>
      </c>
      <c r="B83" s="24" t="s">
        <v>76</v>
      </c>
      <c r="C83" s="205">
        <v>1</v>
      </c>
      <c r="D83" s="564">
        <v>312.67500000000001</v>
      </c>
      <c r="E83" s="179">
        <f t="shared" si="13"/>
        <v>312.67500000000001</v>
      </c>
      <c r="F83" s="417">
        <v>306.00719999999995</v>
      </c>
      <c r="G83" s="99">
        <f t="shared" si="11"/>
        <v>306.00719999999995</v>
      </c>
      <c r="H83" s="36">
        <v>269.25</v>
      </c>
      <c r="I83" s="99">
        <f t="shared" si="12"/>
        <v>269.25</v>
      </c>
      <c r="J83" s="255">
        <f t="shared" si="14"/>
        <v>295.97739999999999</v>
      </c>
      <c r="K83" s="259">
        <f t="shared" si="15"/>
        <v>295.97739999999999</v>
      </c>
    </row>
    <row r="84" spans="1:11" ht="15.75" thickBot="1" x14ac:dyDescent="0.3">
      <c r="A84" s="2">
        <v>193</v>
      </c>
      <c r="B84" s="23" t="s">
        <v>48</v>
      </c>
      <c r="C84" s="205">
        <v>1</v>
      </c>
      <c r="D84" s="564">
        <v>768.15200000000004</v>
      </c>
      <c r="E84" s="179">
        <f t="shared" si="13"/>
        <v>768.15200000000004</v>
      </c>
      <c r="F84" s="417">
        <v>633.25800000000004</v>
      </c>
      <c r="G84" s="99">
        <f t="shared" si="11"/>
        <v>633.25800000000004</v>
      </c>
      <c r="H84" s="36">
        <v>723.11</v>
      </c>
      <c r="I84" s="99">
        <f t="shared" si="12"/>
        <v>723.11</v>
      </c>
      <c r="J84" s="255">
        <f t="shared" si="14"/>
        <v>708.17333333333329</v>
      </c>
      <c r="K84" s="259">
        <f t="shared" si="15"/>
        <v>708.17333333333329</v>
      </c>
    </row>
    <row r="85" spans="1:11" ht="15.75" thickBot="1" x14ac:dyDescent="0.3">
      <c r="A85" s="2">
        <v>194</v>
      </c>
      <c r="B85" s="23" t="s">
        <v>59</v>
      </c>
      <c r="C85" s="205">
        <v>1</v>
      </c>
      <c r="D85" s="564">
        <v>327.8</v>
      </c>
      <c r="E85" s="179">
        <f t="shared" si="13"/>
        <v>327.8</v>
      </c>
      <c r="F85" s="417">
        <v>371.37959999999998</v>
      </c>
      <c r="G85" s="99">
        <f t="shared" si="11"/>
        <v>371.37959999999998</v>
      </c>
      <c r="H85" s="36">
        <v>316.94</v>
      </c>
      <c r="I85" s="99">
        <f t="shared" si="12"/>
        <v>316.94</v>
      </c>
      <c r="J85" s="255">
        <f t="shared" si="14"/>
        <v>338.70653333333331</v>
      </c>
      <c r="K85" s="259">
        <f t="shared" si="15"/>
        <v>338.70653333333331</v>
      </c>
    </row>
    <row r="86" spans="1:11" ht="15.75" thickBot="1" x14ac:dyDescent="0.3">
      <c r="A86" s="2">
        <v>195</v>
      </c>
      <c r="B86" s="23" t="s">
        <v>46</v>
      </c>
      <c r="C86" s="205">
        <v>10</v>
      </c>
      <c r="D86" s="564">
        <v>16.335000000000001</v>
      </c>
      <c r="E86" s="179">
        <f t="shared" si="13"/>
        <v>163.35000000000002</v>
      </c>
      <c r="F86" s="417">
        <v>13.446</v>
      </c>
      <c r="G86" s="99">
        <f t="shared" si="11"/>
        <v>134.46</v>
      </c>
      <c r="H86" s="36">
        <v>17.59</v>
      </c>
      <c r="I86" s="99">
        <f t="shared" si="12"/>
        <v>175.9</v>
      </c>
      <c r="J86" s="255">
        <f t="shared" si="14"/>
        <v>15.790333333333331</v>
      </c>
      <c r="K86" s="259">
        <f t="shared" si="15"/>
        <v>157.90333333333334</v>
      </c>
    </row>
    <row r="87" spans="1:11" ht="15.75" thickBot="1" x14ac:dyDescent="0.3">
      <c r="A87" s="2">
        <v>196</v>
      </c>
      <c r="B87" s="24" t="s">
        <v>79</v>
      </c>
      <c r="C87" s="205">
        <v>6</v>
      </c>
      <c r="D87" s="564">
        <v>46.783000000000001</v>
      </c>
      <c r="E87" s="179">
        <f t="shared" si="13"/>
        <v>280.69799999999998</v>
      </c>
      <c r="F87" s="417">
        <v>46.548000000000002</v>
      </c>
      <c r="G87" s="99">
        <f t="shared" si="11"/>
        <v>279.28800000000001</v>
      </c>
      <c r="H87" s="36">
        <v>49.34</v>
      </c>
      <c r="I87" s="99">
        <f t="shared" si="12"/>
        <v>296.04000000000002</v>
      </c>
      <c r="J87" s="255">
        <f t="shared" si="14"/>
        <v>47.556999999999995</v>
      </c>
      <c r="K87" s="259">
        <f t="shared" si="15"/>
        <v>285.34200000000004</v>
      </c>
    </row>
    <row r="88" spans="1:11" ht="15.75" thickBot="1" x14ac:dyDescent="0.3">
      <c r="A88" s="2">
        <v>197</v>
      </c>
      <c r="B88" s="24" t="s">
        <v>80</v>
      </c>
      <c r="C88" s="205">
        <v>6</v>
      </c>
      <c r="D88" s="564">
        <v>115.77500000000001</v>
      </c>
      <c r="E88" s="179">
        <f t="shared" si="13"/>
        <v>694.65000000000009</v>
      </c>
      <c r="F88" s="417">
        <v>111.726</v>
      </c>
      <c r="G88" s="99">
        <f t="shared" si="11"/>
        <v>670.35599999999999</v>
      </c>
      <c r="H88" s="36">
        <v>112.16</v>
      </c>
      <c r="I88" s="99">
        <f t="shared" si="12"/>
        <v>672.96</v>
      </c>
      <c r="J88" s="255">
        <f t="shared" si="14"/>
        <v>113.22033333333333</v>
      </c>
      <c r="K88" s="259">
        <f t="shared" si="15"/>
        <v>679.322</v>
      </c>
    </row>
    <row r="89" spans="1:11" ht="15.75" thickBot="1" x14ac:dyDescent="0.3">
      <c r="A89" s="2">
        <v>198</v>
      </c>
      <c r="B89" s="24" t="s">
        <v>262</v>
      </c>
      <c r="C89" s="205">
        <v>4</v>
      </c>
      <c r="D89" s="564">
        <v>178.244</v>
      </c>
      <c r="E89" s="179">
        <f t="shared" si="13"/>
        <v>712.976</v>
      </c>
      <c r="F89" s="417">
        <v>204.60599999999999</v>
      </c>
      <c r="G89" s="99">
        <f t="shared" si="11"/>
        <v>818.42399999999998</v>
      </c>
      <c r="H89" s="36">
        <v>174.49</v>
      </c>
      <c r="I89" s="99">
        <f t="shared" si="12"/>
        <v>697.96</v>
      </c>
      <c r="J89" s="255">
        <f t="shared" si="14"/>
        <v>185.78</v>
      </c>
      <c r="K89" s="259">
        <f t="shared" si="15"/>
        <v>743.12</v>
      </c>
    </row>
    <row r="90" spans="1:11" ht="15.75" thickBot="1" x14ac:dyDescent="0.3">
      <c r="A90" s="2">
        <v>199</v>
      </c>
      <c r="B90" s="24" t="s">
        <v>263</v>
      </c>
      <c r="C90" s="205">
        <v>4</v>
      </c>
      <c r="D90" s="564">
        <v>196.37200000000001</v>
      </c>
      <c r="E90" s="179">
        <f t="shared" si="13"/>
        <v>785.48800000000006</v>
      </c>
      <c r="F90" s="417">
        <v>204.36839999999998</v>
      </c>
      <c r="G90" s="99">
        <f t="shared" si="11"/>
        <v>817.47359999999992</v>
      </c>
      <c r="H90" s="36">
        <v>189.97</v>
      </c>
      <c r="I90" s="99">
        <f t="shared" si="12"/>
        <v>759.88</v>
      </c>
      <c r="J90" s="255">
        <f t="shared" si="14"/>
        <v>196.90346666666667</v>
      </c>
      <c r="K90" s="259">
        <f t="shared" si="15"/>
        <v>787.61386666666669</v>
      </c>
    </row>
    <row r="91" spans="1:11" ht="15.75" thickBot="1" x14ac:dyDescent="0.3">
      <c r="A91" s="2">
        <v>200</v>
      </c>
      <c r="B91" s="23" t="s">
        <v>15</v>
      </c>
      <c r="C91" s="205">
        <v>8</v>
      </c>
      <c r="D91" s="564">
        <v>43.614999999999995</v>
      </c>
      <c r="E91" s="179">
        <f t="shared" si="13"/>
        <v>348.91999999999996</v>
      </c>
      <c r="F91" s="417">
        <v>46.569599999999994</v>
      </c>
      <c r="G91" s="99">
        <f t="shared" si="11"/>
        <v>372.55679999999995</v>
      </c>
      <c r="H91" s="36">
        <v>46.73</v>
      </c>
      <c r="I91" s="99">
        <f t="shared" si="12"/>
        <v>373.84</v>
      </c>
      <c r="J91" s="255">
        <f t="shared" si="14"/>
        <v>45.638199999999991</v>
      </c>
      <c r="K91" s="259">
        <f t="shared" si="15"/>
        <v>365.10559999999992</v>
      </c>
    </row>
    <row r="92" spans="1:11" ht="15.75" thickBot="1" x14ac:dyDescent="0.3">
      <c r="A92" s="2">
        <v>201</v>
      </c>
      <c r="B92" s="23" t="s">
        <v>39</v>
      </c>
      <c r="C92" s="205">
        <v>6</v>
      </c>
      <c r="D92" s="564">
        <v>145.25500000000002</v>
      </c>
      <c r="E92" s="179">
        <f t="shared" si="13"/>
        <v>871.5300000000002</v>
      </c>
      <c r="F92" s="417">
        <v>147.30119999999999</v>
      </c>
      <c r="G92" s="99">
        <f t="shared" si="11"/>
        <v>883.80719999999997</v>
      </c>
      <c r="H92" s="36">
        <v>128.49</v>
      </c>
      <c r="I92" s="99">
        <f t="shared" si="12"/>
        <v>770.94</v>
      </c>
      <c r="J92" s="255">
        <f t="shared" si="14"/>
        <v>140.34873333333334</v>
      </c>
      <c r="K92" s="259">
        <f t="shared" si="15"/>
        <v>842.09240000000011</v>
      </c>
    </row>
    <row r="93" spans="1:11" ht="15.75" thickBot="1" x14ac:dyDescent="0.3">
      <c r="A93" s="2">
        <v>202</v>
      </c>
      <c r="B93" s="23" t="s">
        <v>23</v>
      </c>
      <c r="C93" s="205">
        <v>1</v>
      </c>
      <c r="D93" s="564">
        <v>186.61500000000001</v>
      </c>
      <c r="E93" s="179">
        <f t="shared" si="13"/>
        <v>186.61500000000001</v>
      </c>
      <c r="F93" s="417">
        <v>38.739599999999996</v>
      </c>
      <c r="G93" s="99">
        <f t="shared" si="11"/>
        <v>38.739599999999996</v>
      </c>
      <c r="H93" s="36">
        <v>158.63999999999999</v>
      </c>
      <c r="I93" s="99">
        <f t="shared" si="12"/>
        <v>158.63999999999999</v>
      </c>
      <c r="J93" s="255">
        <f t="shared" si="14"/>
        <v>127.9982</v>
      </c>
      <c r="K93" s="259">
        <f t="shared" si="15"/>
        <v>127.9982</v>
      </c>
    </row>
    <row r="94" spans="1:11" ht="15.75" thickBot="1" x14ac:dyDescent="0.3">
      <c r="A94" s="2">
        <v>203</v>
      </c>
      <c r="B94" s="23" t="s">
        <v>139</v>
      </c>
      <c r="C94" s="205">
        <v>1</v>
      </c>
      <c r="D94" s="564">
        <v>299.255</v>
      </c>
      <c r="E94" s="179">
        <f t="shared" si="13"/>
        <v>299.255</v>
      </c>
      <c r="F94" s="417">
        <v>310.33800000000002</v>
      </c>
      <c r="G94" s="99">
        <f t="shared" si="11"/>
        <v>310.33800000000002</v>
      </c>
      <c r="H94" s="36">
        <v>291.16000000000003</v>
      </c>
      <c r="I94" s="99">
        <f t="shared" si="12"/>
        <v>291.16000000000003</v>
      </c>
      <c r="J94" s="255">
        <f t="shared" si="14"/>
        <v>300.25100000000003</v>
      </c>
      <c r="K94" s="259">
        <f t="shared" si="15"/>
        <v>300.25100000000003</v>
      </c>
    </row>
    <row r="95" spans="1:11" ht="15.75" thickBot="1" x14ac:dyDescent="0.3">
      <c r="A95" s="2">
        <v>204</v>
      </c>
      <c r="B95" s="23" t="s">
        <v>45</v>
      </c>
      <c r="C95" s="205">
        <v>2</v>
      </c>
      <c r="D95" s="564">
        <v>218.37200000000001</v>
      </c>
      <c r="E95" s="179">
        <f t="shared" si="13"/>
        <v>436.74400000000003</v>
      </c>
      <c r="F95" s="417">
        <v>310.32719999999995</v>
      </c>
      <c r="G95" s="99">
        <f t="shared" si="11"/>
        <v>620.6543999999999</v>
      </c>
      <c r="H95" s="36">
        <v>213.19</v>
      </c>
      <c r="I95" s="99">
        <f t="shared" si="12"/>
        <v>426.38</v>
      </c>
      <c r="J95" s="255">
        <f t="shared" si="14"/>
        <v>247.29640000000003</v>
      </c>
      <c r="K95" s="259">
        <f t="shared" si="15"/>
        <v>494.59280000000007</v>
      </c>
    </row>
    <row r="96" spans="1:11" ht="15.75" thickBot="1" x14ac:dyDescent="0.3">
      <c r="A96" s="2">
        <v>205</v>
      </c>
      <c r="B96" s="24" t="s">
        <v>81</v>
      </c>
      <c r="C96" s="205">
        <v>4</v>
      </c>
      <c r="D96" s="564">
        <v>107.95400000000001</v>
      </c>
      <c r="E96" s="179">
        <f t="shared" si="13"/>
        <v>431.81600000000003</v>
      </c>
      <c r="F96" s="417">
        <v>100.6884</v>
      </c>
      <c r="G96" s="99">
        <f t="shared" si="11"/>
        <v>402.75360000000001</v>
      </c>
      <c r="H96" s="36">
        <v>96.49</v>
      </c>
      <c r="I96" s="99">
        <f t="shared" si="12"/>
        <v>385.96</v>
      </c>
      <c r="J96" s="255">
        <f t="shared" si="14"/>
        <v>101.71080000000001</v>
      </c>
      <c r="K96" s="259">
        <f t="shared" si="15"/>
        <v>406.84320000000002</v>
      </c>
    </row>
    <row r="97" spans="1:11" ht="15.75" thickBot="1" x14ac:dyDescent="0.3">
      <c r="A97" s="2">
        <v>206</v>
      </c>
      <c r="B97" s="23" t="s">
        <v>26</v>
      </c>
      <c r="C97" s="205">
        <v>3</v>
      </c>
      <c r="D97" s="564">
        <v>93.85199999999999</v>
      </c>
      <c r="E97" s="179">
        <f t="shared" si="13"/>
        <v>281.55599999999998</v>
      </c>
      <c r="F97" s="417">
        <v>105.13799999999999</v>
      </c>
      <c r="G97" s="99">
        <f t="shared" si="11"/>
        <v>315.41399999999999</v>
      </c>
      <c r="H97" s="36">
        <v>83.12</v>
      </c>
      <c r="I97" s="99">
        <f t="shared" si="12"/>
        <v>249.36</v>
      </c>
      <c r="J97" s="255">
        <f t="shared" si="14"/>
        <v>94.036666666666676</v>
      </c>
      <c r="K97" s="259">
        <f t="shared" si="15"/>
        <v>282.11</v>
      </c>
    </row>
    <row r="98" spans="1:11" ht="15.75" thickBot="1" x14ac:dyDescent="0.3">
      <c r="A98" s="2">
        <v>207</v>
      </c>
      <c r="B98" s="23" t="s">
        <v>25</v>
      </c>
      <c r="C98" s="205">
        <v>3</v>
      </c>
      <c r="D98" s="564">
        <v>98.163999999999987</v>
      </c>
      <c r="E98" s="179">
        <f t="shared" si="13"/>
        <v>294.49199999999996</v>
      </c>
      <c r="F98" s="417">
        <v>97.686000000000007</v>
      </c>
      <c r="G98" s="99">
        <f t="shared" si="11"/>
        <v>293.05799999999999</v>
      </c>
      <c r="H98" s="36">
        <v>93.64</v>
      </c>
      <c r="I98" s="99">
        <f t="shared" si="12"/>
        <v>280.92</v>
      </c>
      <c r="J98" s="255">
        <f t="shared" si="14"/>
        <v>96.49666666666667</v>
      </c>
      <c r="K98" s="259">
        <f t="shared" si="15"/>
        <v>289.49</v>
      </c>
    </row>
    <row r="99" spans="1:11" ht="15.75" thickBot="1" x14ac:dyDescent="0.3">
      <c r="A99" s="2">
        <v>208</v>
      </c>
      <c r="B99" s="23" t="s">
        <v>18</v>
      </c>
      <c r="C99" s="205">
        <v>4</v>
      </c>
      <c r="D99" s="564">
        <v>156.41999999999999</v>
      </c>
      <c r="E99" s="179">
        <f t="shared" si="13"/>
        <v>625.67999999999995</v>
      </c>
      <c r="F99" s="417">
        <v>133.60679999999999</v>
      </c>
      <c r="G99" s="99">
        <f t="shared" si="11"/>
        <v>534.42719999999997</v>
      </c>
      <c r="H99" s="36">
        <v>132.16</v>
      </c>
      <c r="I99" s="99">
        <f t="shared" si="12"/>
        <v>528.64</v>
      </c>
      <c r="J99" s="255">
        <f t="shared" si="14"/>
        <v>140.72893333333332</v>
      </c>
      <c r="K99" s="259">
        <f t="shared" si="15"/>
        <v>562.91573333333326</v>
      </c>
    </row>
    <row r="100" spans="1:11" ht="15.75" thickBot="1" x14ac:dyDescent="0.3">
      <c r="A100" s="2">
        <v>209</v>
      </c>
      <c r="B100" s="23" t="s">
        <v>37</v>
      </c>
      <c r="C100" s="205">
        <v>3</v>
      </c>
      <c r="D100" s="564">
        <v>318.78000000000003</v>
      </c>
      <c r="E100" s="179">
        <f t="shared" si="13"/>
        <v>956.34000000000015</v>
      </c>
      <c r="F100" s="417">
        <v>310.37040000000002</v>
      </c>
      <c r="G100" s="99">
        <f t="shared" si="11"/>
        <v>931.11120000000005</v>
      </c>
      <c r="H100" s="36">
        <v>277.94</v>
      </c>
      <c r="I100" s="99">
        <f t="shared" si="12"/>
        <v>833.81999999999994</v>
      </c>
      <c r="J100" s="255">
        <f t="shared" si="14"/>
        <v>302.36346666666668</v>
      </c>
      <c r="K100" s="259">
        <f t="shared" si="15"/>
        <v>907.09040000000005</v>
      </c>
    </row>
    <row r="101" spans="1:11" ht="15.75" thickBot="1" x14ac:dyDescent="0.3">
      <c r="A101" s="2">
        <v>210</v>
      </c>
      <c r="B101" s="23" t="s">
        <v>36</v>
      </c>
      <c r="C101" s="205">
        <v>3</v>
      </c>
      <c r="D101" s="564">
        <v>105.974</v>
      </c>
      <c r="E101" s="179">
        <f t="shared" si="13"/>
        <v>317.92200000000003</v>
      </c>
      <c r="F101" s="417">
        <v>105.13799999999999</v>
      </c>
      <c r="G101" s="99">
        <f t="shared" si="11"/>
        <v>315.41399999999999</v>
      </c>
      <c r="H101" s="36">
        <v>106.94</v>
      </c>
      <c r="I101" s="99">
        <f t="shared" si="12"/>
        <v>320.82</v>
      </c>
      <c r="J101" s="255">
        <f t="shared" si="14"/>
        <v>106.01733333333334</v>
      </c>
      <c r="K101" s="259">
        <f t="shared" si="15"/>
        <v>318.05199999999996</v>
      </c>
    </row>
    <row r="102" spans="1:11" ht="15.75" thickBot="1" x14ac:dyDescent="0.3">
      <c r="A102" s="2">
        <v>211</v>
      </c>
      <c r="B102" s="23" t="s">
        <v>38</v>
      </c>
      <c r="C102" s="205">
        <v>3</v>
      </c>
      <c r="D102" s="564">
        <v>101.354</v>
      </c>
      <c r="E102" s="179">
        <f t="shared" si="13"/>
        <v>304.06200000000001</v>
      </c>
      <c r="F102" s="417">
        <v>101.83320000000001</v>
      </c>
      <c r="G102" s="99">
        <f t="shared" si="11"/>
        <v>305.49959999999999</v>
      </c>
      <c r="H102" s="36">
        <v>107.31</v>
      </c>
      <c r="I102" s="99">
        <f t="shared" si="12"/>
        <v>321.93</v>
      </c>
      <c r="J102" s="255">
        <f t="shared" si="14"/>
        <v>103.49906666666668</v>
      </c>
      <c r="K102" s="259">
        <f t="shared" si="15"/>
        <v>310.49720000000002</v>
      </c>
    </row>
    <row r="103" spans="1:11" ht="15.75" thickBot="1" x14ac:dyDescent="0.3">
      <c r="A103" s="2">
        <v>212</v>
      </c>
      <c r="B103" s="23" t="s">
        <v>28</v>
      </c>
      <c r="C103" s="205">
        <v>4</v>
      </c>
      <c r="D103" s="564">
        <v>207.07499999999999</v>
      </c>
      <c r="E103" s="179">
        <f t="shared" si="13"/>
        <v>828.3</v>
      </c>
      <c r="F103" s="417">
        <v>204.78960000000001</v>
      </c>
      <c r="G103" s="99">
        <f t="shared" si="11"/>
        <v>819.15840000000003</v>
      </c>
      <c r="H103" s="36">
        <v>167.37</v>
      </c>
      <c r="I103" s="99">
        <f t="shared" si="12"/>
        <v>669.48</v>
      </c>
      <c r="J103" s="255">
        <f t="shared" si="14"/>
        <v>193.07820000000001</v>
      </c>
      <c r="K103" s="259">
        <f t="shared" si="15"/>
        <v>772.31280000000004</v>
      </c>
    </row>
    <row r="104" spans="1:11" ht="15.75" thickBot="1" x14ac:dyDescent="0.3">
      <c r="A104" s="2">
        <v>213</v>
      </c>
      <c r="B104" s="23" t="s">
        <v>30</v>
      </c>
      <c r="C104" s="205">
        <v>6</v>
      </c>
      <c r="D104" s="564">
        <v>105.611</v>
      </c>
      <c r="E104" s="179">
        <f t="shared" si="13"/>
        <v>633.66600000000005</v>
      </c>
      <c r="F104" s="417">
        <v>105.00840000000001</v>
      </c>
      <c r="G104" s="99">
        <f t="shared" si="11"/>
        <v>630.05040000000008</v>
      </c>
      <c r="H104" s="36">
        <v>106.67</v>
      </c>
      <c r="I104" s="99">
        <f t="shared" si="12"/>
        <v>640.02</v>
      </c>
      <c r="J104" s="255">
        <f t="shared" si="14"/>
        <v>105.76313333333333</v>
      </c>
      <c r="K104" s="259">
        <f t="shared" si="15"/>
        <v>634.57880000000011</v>
      </c>
    </row>
    <row r="105" spans="1:11" ht="15.75" thickBot="1" x14ac:dyDescent="0.3">
      <c r="A105" s="2">
        <v>214</v>
      </c>
      <c r="B105" s="23" t="s">
        <v>73</v>
      </c>
      <c r="C105" s="205">
        <v>5</v>
      </c>
      <c r="D105" s="564">
        <v>119.955</v>
      </c>
      <c r="E105" s="179">
        <f t="shared" si="13"/>
        <v>599.77499999999998</v>
      </c>
      <c r="F105" s="417">
        <v>121.7376</v>
      </c>
      <c r="G105" s="99">
        <f t="shared" si="11"/>
        <v>608.68799999999999</v>
      </c>
      <c r="H105" s="36">
        <v>95.64</v>
      </c>
      <c r="I105" s="99">
        <f t="shared" si="12"/>
        <v>478.2</v>
      </c>
      <c r="J105" s="255">
        <f t="shared" si="14"/>
        <v>112.44420000000001</v>
      </c>
      <c r="K105" s="259">
        <f t="shared" si="15"/>
        <v>562.221</v>
      </c>
    </row>
    <row r="106" spans="1:11" ht="15.75" thickBot="1" x14ac:dyDescent="0.3">
      <c r="A106" s="2">
        <v>215</v>
      </c>
      <c r="B106" s="23" t="s">
        <v>74</v>
      </c>
      <c r="C106" s="205">
        <v>5</v>
      </c>
      <c r="D106" s="564">
        <v>31.515000000000001</v>
      </c>
      <c r="E106" s="179">
        <f t="shared" si="13"/>
        <v>157.57499999999999</v>
      </c>
      <c r="F106" s="417">
        <v>24.9696</v>
      </c>
      <c r="G106" s="99">
        <f t="shared" si="11"/>
        <v>124.848</v>
      </c>
      <c r="H106" s="36">
        <v>34.18</v>
      </c>
      <c r="I106" s="99">
        <f t="shared" si="12"/>
        <v>170.9</v>
      </c>
      <c r="J106" s="255">
        <f t="shared" si="14"/>
        <v>30.221533333333337</v>
      </c>
      <c r="K106" s="259">
        <f t="shared" si="15"/>
        <v>151.10766666666666</v>
      </c>
    </row>
    <row r="107" spans="1:11" ht="15.75" thickBot="1" x14ac:dyDescent="0.3">
      <c r="A107" s="2">
        <v>216</v>
      </c>
      <c r="B107" s="23" t="s">
        <v>112</v>
      </c>
      <c r="C107" s="205">
        <v>5</v>
      </c>
      <c r="D107" s="564">
        <v>50.567</v>
      </c>
      <c r="E107" s="179">
        <f t="shared" si="13"/>
        <v>252.83500000000001</v>
      </c>
      <c r="F107" s="417">
        <v>47.725200000000001</v>
      </c>
      <c r="G107" s="99">
        <f t="shared" si="11"/>
        <v>238.626</v>
      </c>
      <c r="H107" s="36">
        <v>48.18</v>
      </c>
      <c r="I107" s="99">
        <f t="shared" si="12"/>
        <v>240.9</v>
      </c>
      <c r="J107" s="255">
        <f t="shared" si="14"/>
        <v>48.824066666666674</v>
      </c>
      <c r="K107" s="259">
        <f t="shared" si="15"/>
        <v>244.12033333333332</v>
      </c>
    </row>
    <row r="108" spans="1:11" ht="15.75" thickBot="1" x14ac:dyDescent="0.3">
      <c r="A108" s="2">
        <v>217</v>
      </c>
      <c r="B108" s="23" t="s">
        <v>42</v>
      </c>
      <c r="C108" s="205">
        <v>4</v>
      </c>
      <c r="D108" s="564">
        <v>53.075000000000003</v>
      </c>
      <c r="E108" s="179">
        <f t="shared" si="13"/>
        <v>212.3</v>
      </c>
      <c r="F108" s="417">
        <v>70.459199999999996</v>
      </c>
      <c r="G108" s="99">
        <f t="shared" si="11"/>
        <v>281.83679999999998</v>
      </c>
      <c r="H108" s="36">
        <v>53.59</v>
      </c>
      <c r="I108" s="99">
        <f t="shared" si="12"/>
        <v>214.36</v>
      </c>
      <c r="J108" s="255">
        <f t="shared" si="14"/>
        <v>59.041400000000003</v>
      </c>
      <c r="K108" s="259">
        <f t="shared" si="15"/>
        <v>236.16560000000001</v>
      </c>
    </row>
    <row r="109" spans="1:11" ht="15.75" thickBot="1" x14ac:dyDescent="0.3">
      <c r="A109" s="2">
        <v>218</v>
      </c>
      <c r="B109" s="23" t="s">
        <v>54</v>
      </c>
      <c r="C109" s="205">
        <v>4</v>
      </c>
      <c r="D109" s="564">
        <v>28.435000000000002</v>
      </c>
      <c r="E109" s="179">
        <f t="shared" si="13"/>
        <v>113.74000000000001</v>
      </c>
      <c r="F109" s="417">
        <v>34.7652</v>
      </c>
      <c r="G109" s="99">
        <f t="shared" si="11"/>
        <v>139.0608</v>
      </c>
      <c r="H109" s="36">
        <v>27.5</v>
      </c>
      <c r="I109" s="99">
        <f t="shared" si="12"/>
        <v>110</v>
      </c>
      <c r="J109" s="255">
        <f t="shared" si="14"/>
        <v>30.2334</v>
      </c>
      <c r="K109" s="259">
        <f t="shared" si="15"/>
        <v>120.9336</v>
      </c>
    </row>
    <row r="110" spans="1:11" ht="15.75" thickBot="1" x14ac:dyDescent="0.3">
      <c r="A110" s="2">
        <v>219</v>
      </c>
      <c r="B110" s="23" t="s">
        <v>113</v>
      </c>
      <c r="C110" s="205">
        <v>2</v>
      </c>
      <c r="D110" s="564">
        <v>285.05399999999997</v>
      </c>
      <c r="E110" s="179">
        <f t="shared" si="13"/>
        <v>570.10799999999995</v>
      </c>
      <c r="F110" s="417">
        <v>298.404</v>
      </c>
      <c r="G110" s="99">
        <f t="shared" si="11"/>
        <v>596.80799999999999</v>
      </c>
      <c r="H110" s="36">
        <v>268.45</v>
      </c>
      <c r="I110" s="99">
        <f t="shared" si="12"/>
        <v>536.9</v>
      </c>
      <c r="J110" s="255">
        <f t="shared" si="14"/>
        <v>283.96933333333328</v>
      </c>
      <c r="K110" s="259">
        <f t="shared" si="15"/>
        <v>567.93866666666656</v>
      </c>
    </row>
    <row r="111" spans="1:11" ht="15.75" thickBot="1" x14ac:dyDescent="0.3">
      <c r="A111" s="2">
        <v>220</v>
      </c>
      <c r="B111" s="23" t="s">
        <v>32</v>
      </c>
      <c r="C111" s="205">
        <v>2</v>
      </c>
      <c r="D111" s="564">
        <v>47.454000000000001</v>
      </c>
      <c r="E111" s="179">
        <f t="shared" si="13"/>
        <v>94.908000000000001</v>
      </c>
      <c r="F111" s="417">
        <v>46.342799999999997</v>
      </c>
      <c r="G111" s="99">
        <f t="shared" ref="G111:G137" si="16">C111*F111</f>
        <v>92.685599999999994</v>
      </c>
      <c r="H111" s="36">
        <v>48.49</v>
      </c>
      <c r="I111" s="99">
        <f t="shared" ref="I111:I137" si="17">C111*H111</f>
        <v>96.98</v>
      </c>
      <c r="J111" s="255">
        <f t="shared" si="14"/>
        <v>47.428933333333333</v>
      </c>
      <c r="K111" s="259">
        <f t="shared" si="15"/>
        <v>94.857866666666666</v>
      </c>
    </row>
    <row r="112" spans="1:11" ht="15.75" thickBot="1" x14ac:dyDescent="0.3">
      <c r="A112" s="2">
        <v>221</v>
      </c>
      <c r="B112" s="23" t="s">
        <v>50</v>
      </c>
      <c r="C112" s="205">
        <v>4</v>
      </c>
      <c r="D112" s="564">
        <v>40.172000000000004</v>
      </c>
      <c r="E112" s="179">
        <f t="shared" si="13"/>
        <v>160.68800000000002</v>
      </c>
      <c r="F112" s="417">
        <v>40.089599999999997</v>
      </c>
      <c r="G112" s="99">
        <f t="shared" si="16"/>
        <v>160.35839999999999</v>
      </c>
      <c r="H112" s="36">
        <v>41.13</v>
      </c>
      <c r="I112" s="99">
        <f t="shared" si="17"/>
        <v>164.52</v>
      </c>
      <c r="J112" s="255">
        <f t="shared" si="14"/>
        <v>40.463866666666668</v>
      </c>
      <c r="K112" s="259">
        <f t="shared" ref="K112:K137" si="18">(E112+G112+I112)/3</f>
        <v>161.85546666666667</v>
      </c>
    </row>
    <row r="113" spans="1:11" ht="15.75" thickBot="1" x14ac:dyDescent="0.3">
      <c r="A113" s="2">
        <v>222</v>
      </c>
      <c r="B113" s="23" t="s">
        <v>49</v>
      </c>
      <c r="C113" s="205">
        <v>4</v>
      </c>
      <c r="D113" s="564">
        <v>35.914999999999999</v>
      </c>
      <c r="E113" s="179">
        <f t="shared" si="13"/>
        <v>143.66</v>
      </c>
      <c r="F113" s="417">
        <v>36.579599999999999</v>
      </c>
      <c r="G113" s="99">
        <f t="shared" si="16"/>
        <v>146.3184</v>
      </c>
      <c r="H113" s="36">
        <v>33.270000000000003</v>
      </c>
      <c r="I113" s="99">
        <f t="shared" si="17"/>
        <v>133.08000000000001</v>
      </c>
      <c r="J113" s="255">
        <f t="shared" si="14"/>
        <v>35.254866666666665</v>
      </c>
      <c r="K113" s="259">
        <f t="shared" si="18"/>
        <v>141.01946666666666</v>
      </c>
    </row>
    <row r="114" spans="1:11" ht="15.75" thickBot="1" x14ac:dyDescent="0.3">
      <c r="A114" s="2">
        <v>223</v>
      </c>
      <c r="B114" s="23" t="s">
        <v>163</v>
      </c>
      <c r="C114" s="205">
        <v>4</v>
      </c>
      <c r="D114" s="564">
        <v>217.84399999999999</v>
      </c>
      <c r="E114" s="179">
        <f t="shared" si="13"/>
        <v>871.37599999999998</v>
      </c>
      <c r="F114" s="417">
        <v>229.8888</v>
      </c>
      <c r="G114" s="99">
        <f t="shared" si="16"/>
        <v>919.55520000000001</v>
      </c>
      <c r="H114" s="36">
        <v>176.16</v>
      </c>
      <c r="I114" s="99">
        <f t="shared" si="17"/>
        <v>704.64</v>
      </c>
      <c r="J114" s="255">
        <f t="shared" si="14"/>
        <v>207.96426666666665</v>
      </c>
      <c r="K114" s="259">
        <f t="shared" si="18"/>
        <v>831.85706666666658</v>
      </c>
    </row>
    <row r="115" spans="1:11" ht="15.75" thickBot="1" x14ac:dyDescent="0.3">
      <c r="A115" s="2">
        <v>224</v>
      </c>
      <c r="B115" s="23" t="s">
        <v>17</v>
      </c>
      <c r="C115" s="205">
        <v>1</v>
      </c>
      <c r="D115" s="564">
        <v>758.17499999999995</v>
      </c>
      <c r="E115" s="179">
        <f t="shared" si="13"/>
        <v>758.17499999999995</v>
      </c>
      <c r="F115" s="417">
        <v>706.46039999999994</v>
      </c>
      <c r="G115" s="99">
        <f t="shared" si="16"/>
        <v>706.46039999999994</v>
      </c>
      <c r="H115" s="36">
        <v>655.28</v>
      </c>
      <c r="I115" s="99">
        <f t="shared" si="17"/>
        <v>655.28</v>
      </c>
      <c r="J115" s="255">
        <f t="shared" si="14"/>
        <v>706.63846666666666</v>
      </c>
      <c r="K115" s="259">
        <f t="shared" si="18"/>
        <v>706.63846666666666</v>
      </c>
    </row>
    <row r="116" spans="1:11" ht="15.75" thickBot="1" x14ac:dyDescent="0.3">
      <c r="A116" s="2">
        <v>225</v>
      </c>
      <c r="B116" s="23" t="s">
        <v>60</v>
      </c>
      <c r="C116" s="205">
        <v>2</v>
      </c>
      <c r="D116" s="564">
        <v>141.94399999999999</v>
      </c>
      <c r="E116" s="179">
        <f t="shared" si="13"/>
        <v>283.88799999999998</v>
      </c>
      <c r="F116" s="417">
        <v>142.68960000000001</v>
      </c>
      <c r="G116" s="99">
        <f t="shared" si="16"/>
        <v>285.37920000000003</v>
      </c>
      <c r="H116" s="36">
        <v>145.16</v>
      </c>
      <c r="I116" s="99">
        <f t="shared" si="17"/>
        <v>290.32</v>
      </c>
      <c r="J116" s="255">
        <f t="shared" si="14"/>
        <v>143.26453333333333</v>
      </c>
      <c r="K116" s="259">
        <f t="shared" si="18"/>
        <v>286.52906666666667</v>
      </c>
    </row>
    <row r="117" spans="1:11" ht="15.75" thickBot="1" x14ac:dyDescent="0.3">
      <c r="A117" s="2">
        <v>226</v>
      </c>
      <c r="B117" s="51" t="s">
        <v>41</v>
      </c>
      <c r="C117" s="205">
        <v>1</v>
      </c>
      <c r="D117" s="564">
        <v>1798.5439999999999</v>
      </c>
      <c r="E117" s="179">
        <f t="shared" si="13"/>
        <v>1798.5439999999999</v>
      </c>
      <c r="F117" s="417">
        <v>1618.326</v>
      </c>
      <c r="G117" s="99">
        <f t="shared" si="16"/>
        <v>1618.326</v>
      </c>
      <c r="H117" s="36">
        <v>1711.16</v>
      </c>
      <c r="I117" s="99">
        <f t="shared" si="17"/>
        <v>1711.16</v>
      </c>
      <c r="J117" s="255">
        <f t="shared" si="14"/>
        <v>1709.3433333333332</v>
      </c>
      <c r="K117" s="259">
        <f t="shared" si="18"/>
        <v>1709.3433333333332</v>
      </c>
    </row>
    <row r="118" spans="1:11" ht="15.75" thickBot="1" x14ac:dyDescent="0.3">
      <c r="A118" s="2">
        <v>227</v>
      </c>
      <c r="B118" s="30" t="s">
        <v>29</v>
      </c>
      <c r="C118" s="207">
        <v>2</v>
      </c>
      <c r="D118" s="564">
        <v>191.67500000000001</v>
      </c>
      <c r="E118" s="179">
        <f t="shared" si="13"/>
        <v>383.35</v>
      </c>
      <c r="F118" s="417">
        <v>189.25920000000002</v>
      </c>
      <c r="G118" s="99">
        <f t="shared" si="16"/>
        <v>378.51840000000004</v>
      </c>
      <c r="H118" s="36">
        <v>162.15</v>
      </c>
      <c r="I118" s="99">
        <f t="shared" si="17"/>
        <v>324.3</v>
      </c>
      <c r="J118" s="255">
        <f t="shared" si="14"/>
        <v>181.02806666666666</v>
      </c>
      <c r="K118" s="259">
        <f t="shared" si="18"/>
        <v>362.05613333333332</v>
      </c>
    </row>
    <row r="119" spans="1:11" ht="15.75" thickBot="1" x14ac:dyDescent="0.3">
      <c r="A119" s="2">
        <v>228</v>
      </c>
      <c r="B119" s="29" t="s">
        <v>102</v>
      </c>
      <c r="C119" s="207">
        <v>20</v>
      </c>
      <c r="D119" s="564">
        <v>48.839999999999996</v>
      </c>
      <c r="E119" s="179">
        <f t="shared" si="13"/>
        <v>976.8</v>
      </c>
      <c r="F119" s="417">
        <v>45.489599999999996</v>
      </c>
      <c r="G119" s="99">
        <f t="shared" si="16"/>
        <v>909.79199999999992</v>
      </c>
      <c r="H119" s="36">
        <v>46.73</v>
      </c>
      <c r="I119" s="99">
        <f t="shared" si="17"/>
        <v>934.59999999999991</v>
      </c>
      <c r="J119" s="255">
        <f t="shared" si="14"/>
        <v>47.019866666666665</v>
      </c>
      <c r="K119" s="259">
        <f t="shared" si="18"/>
        <v>940.39733333333334</v>
      </c>
    </row>
    <row r="120" spans="1:11" ht="15.75" thickBot="1" x14ac:dyDescent="0.3">
      <c r="A120" s="2">
        <v>229</v>
      </c>
      <c r="B120" s="52" t="s">
        <v>31</v>
      </c>
      <c r="C120" s="208">
        <v>4</v>
      </c>
      <c r="D120" s="564">
        <v>37.454999999999998</v>
      </c>
      <c r="E120" s="179">
        <f t="shared" si="13"/>
        <v>149.82</v>
      </c>
      <c r="F120" s="417">
        <v>36.687599999999996</v>
      </c>
      <c r="G120" s="99">
        <f t="shared" si="16"/>
        <v>146.75039999999998</v>
      </c>
      <c r="H120" s="36">
        <v>32.159999999999997</v>
      </c>
      <c r="I120" s="99">
        <f t="shared" si="17"/>
        <v>128.63999999999999</v>
      </c>
      <c r="J120" s="255">
        <f t="shared" si="14"/>
        <v>35.434199999999997</v>
      </c>
      <c r="K120" s="259">
        <f t="shared" si="18"/>
        <v>141.73679999999999</v>
      </c>
    </row>
    <row r="121" spans="1:11" ht="15.75" thickBot="1" x14ac:dyDescent="0.3">
      <c r="A121" s="2">
        <v>230</v>
      </c>
      <c r="B121" s="23" t="s">
        <v>58</v>
      </c>
      <c r="C121" s="207">
        <v>10</v>
      </c>
      <c r="D121" s="564">
        <v>8.58</v>
      </c>
      <c r="E121" s="179">
        <f t="shared" si="13"/>
        <v>85.8</v>
      </c>
      <c r="F121" s="417">
        <v>6.5988000000000007</v>
      </c>
      <c r="G121" s="99">
        <f t="shared" si="16"/>
        <v>65.988</v>
      </c>
      <c r="H121" s="36">
        <v>9.25</v>
      </c>
      <c r="I121" s="99">
        <f t="shared" si="17"/>
        <v>92.5</v>
      </c>
      <c r="J121" s="255">
        <f t="shared" si="14"/>
        <v>8.1429333333333336</v>
      </c>
      <c r="K121" s="259">
        <f t="shared" si="18"/>
        <v>81.429333333333332</v>
      </c>
    </row>
    <row r="122" spans="1:11" ht="15.75" thickBot="1" x14ac:dyDescent="0.3">
      <c r="A122" s="2">
        <v>231</v>
      </c>
      <c r="B122" s="23" t="s">
        <v>20</v>
      </c>
      <c r="C122" s="208">
        <v>5</v>
      </c>
      <c r="D122" s="564">
        <v>128.744</v>
      </c>
      <c r="E122" s="179">
        <f t="shared" si="13"/>
        <v>643.72</v>
      </c>
      <c r="F122" s="417">
        <v>132.58080000000001</v>
      </c>
      <c r="G122" s="99">
        <f t="shared" si="16"/>
        <v>662.904</v>
      </c>
      <c r="H122" s="36">
        <v>123.14</v>
      </c>
      <c r="I122" s="99">
        <f t="shared" si="17"/>
        <v>615.70000000000005</v>
      </c>
      <c r="J122" s="255">
        <f t="shared" si="14"/>
        <v>128.15493333333333</v>
      </c>
      <c r="K122" s="259">
        <f t="shared" si="18"/>
        <v>640.77466666666669</v>
      </c>
    </row>
    <row r="123" spans="1:11" ht="15.75" thickBot="1" x14ac:dyDescent="0.3">
      <c r="A123" s="2">
        <v>232</v>
      </c>
      <c r="B123" s="23" t="s">
        <v>21</v>
      </c>
      <c r="C123" s="205">
        <v>4</v>
      </c>
      <c r="D123" s="564">
        <v>218.51500000000001</v>
      </c>
      <c r="E123" s="179">
        <f t="shared" si="13"/>
        <v>874.06000000000006</v>
      </c>
      <c r="F123" s="417">
        <v>250.29</v>
      </c>
      <c r="G123" s="99">
        <f t="shared" si="16"/>
        <v>1001.16</v>
      </c>
      <c r="H123" s="36">
        <v>204.34</v>
      </c>
      <c r="I123" s="99">
        <f t="shared" si="17"/>
        <v>817.36</v>
      </c>
      <c r="J123" s="255">
        <f t="shared" si="14"/>
        <v>224.38166666666666</v>
      </c>
      <c r="K123" s="259">
        <f t="shared" si="18"/>
        <v>897.52666666666664</v>
      </c>
    </row>
    <row r="124" spans="1:11" ht="15.75" thickBot="1" x14ac:dyDescent="0.3">
      <c r="A124" s="2">
        <v>233</v>
      </c>
      <c r="B124" s="23" t="s">
        <v>9</v>
      </c>
      <c r="C124" s="205">
        <v>6</v>
      </c>
      <c r="D124" s="564">
        <v>108.625</v>
      </c>
      <c r="E124" s="179">
        <f t="shared" si="13"/>
        <v>651.75</v>
      </c>
      <c r="F124" s="417">
        <v>105.0192</v>
      </c>
      <c r="G124" s="99">
        <f t="shared" si="16"/>
        <v>630.11519999999996</v>
      </c>
      <c r="H124" s="36">
        <v>109.16</v>
      </c>
      <c r="I124" s="99">
        <f t="shared" si="17"/>
        <v>654.96</v>
      </c>
      <c r="J124" s="255">
        <f t="shared" si="14"/>
        <v>107.60140000000001</v>
      </c>
      <c r="K124" s="259">
        <f t="shared" si="18"/>
        <v>645.60839999999996</v>
      </c>
    </row>
    <row r="125" spans="1:11" ht="15.75" thickBot="1" x14ac:dyDescent="0.3">
      <c r="A125" s="2">
        <v>234</v>
      </c>
      <c r="B125" s="23" t="s">
        <v>55</v>
      </c>
      <c r="C125" s="205">
        <v>1</v>
      </c>
      <c r="D125" s="564">
        <v>475.21100000000001</v>
      </c>
      <c r="E125" s="179">
        <f t="shared" si="13"/>
        <v>475.21100000000001</v>
      </c>
      <c r="F125" s="417">
        <v>465.21</v>
      </c>
      <c r="G125" s="99">
        <f t="shared" si="16"/>
        <v>465.21</v>
      </c>
      <c r="H125" s="36">
        <v>453.19</v>
      </c>
      <c r="I125" s="99">
        <f t="shared" si="17"/>
        <v>453.19</v>
      </c>
      <c r="J125" s="255">
        <f t="shared" si="14"/>
        <v>464.53700000000003</v>
      </c>
      <c r="K125" s="259">
        <f t="shared" si="18"/>
        <v>464.53700000000003</v>
      </c>
    </row>
    <row r="126" spans="1:11" ht="15.75" thickBot="1" x14ac:dyDescent="0.3">
      <c r="A126" s="2">
        <v>235</v>
      </c>
      <c r="B126" s="24" t="s">
        <v>82</v>
      </c>
      <c r="C126" s="205">
        <v>4</v>
      </c>
      <c r="D126" s="564">
        <v>317.07499999999999</v>
      </c>
      <c r="E126" s="179">
        <f t="shared" si="13"/>
        <v>1268.3</v>
      </c>
      <c r="F126" s="417">
        <v>321.34320000000002</v>
      </c>
      <c r="G126" s="99">
        <f t="shared" si="16"/>
        <v>1285.3728000000001</v>
      </c>
      <c r="H126" s="36">
        <v>268.64</v>
      </c>
      <c r="I126" s="99">
        <f t="shared" si="17"/>
        <v>1074.56</v>
      </c>
      <c r="J126" s="255">
        <f t="shared" si="14"/>
        <v>302.35273333333333</v>
      </c>
      <c r="K126" s="259">
        <f t="shared" si="18"/>
        <v>1209.4109333333333</v>
      </c>
    </row>
    <row r="127" spans="1:11" ht="15.75" thickBot="1" x14ac:dyDescent="0.3">
      <c r="A127" s="2">
        <v>236</v>
      </c>
      <c r="B127" s="23" t="s">
        <v>27</v>
      </c>
      <c r="C127" s="205">
        <v>3</v>
      </c>
      <c r="D127" s="564">
        <v>94.644000000000005</v>
      </c>
      <c r="E127" s="179">
        <f t="shared" si="13"/>
        <v>283.93200000000002</v>
      </c>
      <c r="F127" s="417">
        <v>92.8476</v>
      </c>
      <c r="G127" s="99">
        <f t="shared" si="16"/>
        <v>278.5428</v>
      </c>
      <c r="H127" s="36">
        <v>89.49</v>
      </c>
      <c r="I127" s="99">
        <f t="shared" si="17"/>
        <v>268.46999999999997</v>
      </c>
      <c r="J127" s="255">
        <f t="shared" si="14"/>
        <v>92.327200000000005</v>
      </c>
      <c r="K127" s="259">
        <f t="shared" si="18"/>
        <v>276.98160000000001</v>
      </c>
    </row>
    <row r="128" spans="1:11" ht="15.75" thickBot="1" x14ac:dyDescent="0.3">
      <c r="A128" s="2">
        <v>237</v>
      </c>
      <c r="B128" s="23" t="s">
        <v>13</v>
      </c>
      <c r="C128" s="209">
        <v>4</v>
      </c>
      <c r="D128" s="564">
        <v>307.49400000000003</v>
      </c>
      <c r="E128" s="179">
        <f t="shared" si="13"/>
        <v>1229.9760000000001</v>
      </c>
      <c r="F128" s="417">
        <v>321.34320000000002</v>
      </c>
      <c r="G128" s="99">
        <f t="shared" si="16"/>
        <v>1285.3728000000001</v>
      </c>
      <c r="H128" s="36">
        <v>356.34</v>
      </c>
      <c r="I128" s="99">
        <f t="shared" si="17"/>
        <v>1425.36</v>
      </c>
      <c r="J128" s="255">
        <f t="shared" si="14"/>
        <v>328.39240000000001</v>
      </c>
      <c r="K128" s="259">
        <f t="shared" si="18"/>
        <v>1313.5696</v>
      </c>
    </row>
    <row r="129" spans="1:11" ht="15.75" thickBot="1" x14ac:dyDescent="0.3">
      <c r="A129" s="2">
        <v>238</v>
      </c>
      <c r="B129" s="24" t="s">
        <v>88</v>
      </c>
      <c r="C129" s="208">
        <v>4</v>
      </c>
      <c r="D129" s="564">
        <v>65.637</v>
      </c>
      <c r="E129" s="179">
        <f t="shared" si="13"/>
        <v>262.548</v>
      </c>
      <c r="F129" s="417">
        <v>54.572400000000002</v>
      </c>
      <c r="G129" s="99">
        <f t="shared" si="16"/>
        <v>218.28960000000001</v>
      </c>
      <c r="H129" s="36">
        <v>62.16</v>
      </c>
      <c r="I129" s="99">
        <f t="shared" si="17"/>
        <v>248.64</v>
      </c>
      <c r="J129" s="255">
        <f t="shared" si="14"/>
        <v>60.789799999999993</v>
      </c>
      <c r="K129" s="259">
        <f t="shared" si="18"/>
        <v>243.15919999999997</v>
      </c>
    </row>
    <row r="130" spans="1:11" ht="15.75" thickBot="1" x14ac:dyDescent="0.3">
      <c r="A130" s="2">
        <v>239</v>
      </c>
      <c r="B130" s="23" t="s">
        <v>24</v>
      </c>
      <c r="C130" s="205">
        <v>3</v>
      </c>
      <c r="D130" s="564">
        <v>205.85399999999998</v>
      </c>
      <c r="E130" s="179">
        <f t="shared" si="13"/>
        <v>617.5619999999999</v>
      </c>
      <c r="F130" s="417">
        <v>202.54319999999998</v>
      </c>
      <c r="G130" s="99">
        <f t="shared" si="16"/>
        <v>607.62959999999998</v>
      </c>
      <c r="H130" s="36">
        <v>210.29</v>
      </c>
      <c r="I130" s="99">
        <f t="shared" si="17"/>
        <v>630.87</v>
      </c>
      <c r="J130" s="255">
        <f t="shared" si="14"/>
        <v>206.22906666666665</v>
      </c>
      <c r="K130" s="259">
        <f t="shared" si="18"/>
        <v>618.68719999999996</v>
      </c>
    </row>
    <row r="131" spans="1:11" ht="15.75" thickBot="1" x14ac:dyDescent="0.3">
      <c r="A131" s="2">
        <v>240</v>
      </c>
      <c r="B131" s="23" t="s">
        <v>44</v>
      </c>
      <c r="C131" s="205">
        <v>1</v>
      </c>
      <c r="D131" s="564">
        <v>348.15</v>
      </c>
      <c r="E131" s="179">
        <f t="shared" si="13"/>
        <v>348.15</v>
      </c>
      <c r="F131" s="417">
        <v>347.47919999999999</v>
      </c>
      <c r="G131" s="99">
        <f t="shared" si="16"/>
        <v>347.47919999999999</v>
      </c>
      <c r="H131" s="36">
        <v>332.15</v>
      </c>
      <c r="I131" s="99">
        <f t="shared" si="17"/>
        <v>332.15</v>
      </c>
      <c r="J131" s="255">
        <f t="shared" si="14"/>
        <v>342.59306666666663</v>
      </c>
      <c r="K131" s="259">
        <f t="shared" si="18"/>
        <v>342.59306666666663</v>
      </c>
    </row>
    <row r="132" spans="1:11" ht="15.75" thickBot="1" x14ac:dyDescent="0.3">
      <c r="A132" s="2">
        <v>241</v>
      </c>
      <c r="B132" s="23" t="s">
        <v>43</v>
      </c>
      <c r="C132" s="205">
        <v>1</v>
      </c>
      <c r="D132" s="564">
        <v>412.5</v>
      </c>
      <c r="E132" s="179">
        <f t="shared" si="13"/>
        <v>412.5</v>
      </c>
      <c r="F132" s="417">
        <v>396.94320000000005</v>
      </c>
      <c r="G132" s="99">
        <f t="shared" si="16"/>
        <v>396.94320000000005</v>
      </c>
      <c r="H132" s="36">
        <v>394.73</v>
      </c>
      <c r="I132" s="99">
        <f t="shared" si="17"/>
        <v>394.73</v>
      </c>
      <c r="J132" s="255">
        <f t="shared" si="14"/>
        <v>401.39106666666675</v>
      </c>
      <c r="K132" s="259">
        <f t="shared" si="18"/>
        <v>401.39106666666675</v>
      </c>
    </row>
    <row r="133" spans="1:11" ht="15.75" thickBot="1" x14ac:dyDescent="0.3">
      <c r="A133" s="2">
        <v>242</v>
      </c>
      <c r="B133" s="24" t="s">
        <v>84</v>
      </c>
      <c r="C133" s="205">
        <v>3</v>
      </c>
      <c r="D133" s="564">
        <v>39.643999999999998</v>
      </c>
      <c r="E133" s="179">
        <f t="shared" si="13"/>
        <v>118.93199999999999</v>
      </c>
      <c r="F133" s="417">
        <v>46.202400000000004</v>
      </c>
      <c r="G133" s="99">
        <f t="shared" si="16"/>
        <v>138.60720000000001</v>
      </c>
      <c r="H133" s="36">
        <v>42.31</v>
      </c>
      <c r="I133" s="99">
        <f t="shared" si="17"/>
        <v>126.93</v>
      </c>
      <c r="J133" s="255">
        <f t="shared" si="14"/>
        <v>42.718800000000009</v>
      </c>
      <c r="K133" s="259">
        <f t="shared" si="18"/>
        <v>128.15639999999999</v>
      </c>
    </row>
    <row r="134" spans="1:11" ht="15.75" thickBot="1" x14ac:dyDescent="0.3">
      <c r="A134" s="2">
        <v>243</v>
      </c>
      <c r="B134" s="23" t="s">
        <v>56</v>
      </c>
      <c r="C134" s="205">
        <v>3</v>
      </c>
      <c r="D134" s="564">
        <v>35.210999999999999</v>
      </c>
      <c r="E134" s="179">
        <f t="shared" si="13"/>
        <v>105.633</v>
      </c>
      <c r="F134" s="417">
        <v>34.29</v>
      </c>
      <c r="G134" s="99">
        <f t="shared" si="16"/>
        <v>102.87</v>
      </c>
      <c r="H134" s="36">
        <v>39.49</v>
      </c>
      <c r="I134" s="99">
        <f t="shared" si="17"/>
        <v>118.47</v>
      </c>
      <c r="J134" s="255">
        <f t="shared" si="14"/>
        <v>36.330333333333336</v>
      </c>
      <c r="K134" s="259">
        <f t="shared" si="18"/>
        <v>108.99099999999999</v>
      </c>
    </row>
    <row r="135" spans="1:11" ht="15.75" thickBot="1" x14ac:dyDescent="0.3">
      <c r="A135" s="2">
        <v>244</v>
      </c>
      <c r="B135" s="23" t="s">
        <v>10</v>
      </c>
      <c r="C135" s="205">
        <v>4</v>
      </c>
      <c r="D135" s="564">
        <v>163.79000000000002</v>
      </c>
      <c r="E135" s="179">
        <f t="shared" si="13"/>
        <v>655.16000000000008</v>
      </c>
      <c r="F135" s="417">
        <v>154.66680000000002</v>
      </c>
      <c r="G135" s="99">
        <f t="shared" si="16"/>
        <v>618.66720000000009</v>
      </c>
      <c r="H135" s="36">
        <v>93.16</v>
      </c>
      <c r="I135" s="99">
        <f t="shared" si="17"/>
        <v>372.64</v>
      </c>
      <c r="J135" s="255">
        <f t="shared" si="14"/>
        <v>137.2056</v>
      </c>
      <c r="K135" s="259">
        <f t="shared" si="18"/>
        <v>548.82240000000002</v>
      </c>
    </row>
    <row r="136" spans="1:11" ht="15.75" thickBot="1" x14ac:dyDescent="0.3">
      <c r="A136" s="2">
        <v>245</v>
      </c>
      <c r="B136" s="23" t="s">
        <v>47</v>
      </c>
      <c r="C136" s="205">
        <v>2</v>
      </c>
      <c r="D136" s="564">
        <v>148.214</v>
      </c>
      <c r="E136" s="179">
        <f t="shared" si="13"/>
        <v>296.428</v>
      </c>
      <c r="F136" s="417">
        <v>147.22559999999999</v>
      </c>
      <c r="G136" s="99">
        <f t="shared" si="16"/>
        <v>294.45119999999997</v>
      </c>
      <c r="H136" s="36">
        <v>146.21</v>
      </c>
      <c r="I136" s="99">
        <f t="shared" si="17"/>
        <v>292.42</v>
      </c>
      <c r="J136" s="255">
        <f t="shared" si="14"/>
        <v>147.21653333333333</v>
      </c>
      <c r="K136" s="259">
        <f t="shared" si="18"/>
        <v>294.43306666666666</v>
      </c>
    </row>
    <row r="137" spans="1:11" ht="15.75" thickBot="1" x14ac:dyDescent="0.3">
      <c r="A137" s="2">
        <v>246</v>
      </c>
      <c r="B137" s="73" t="s">
        <v>22</v>
      </c>
      <c r="C137" s="205">
        <v>12</v>
      </c>
      <c r="D137" s="565">
        <v>32.252000000000002</v>
      </c>
      <c r="E137" s="179">
        <f t="shared" si="13"/>
        <v>387.024</v>
      </c>
      <c r="F137" s="566">
        <v>29.721599999999999</v>
      </c>
      <c r="G137" s="243">
        <f t="shared" si="16"/>
        <v>356.6592</v>
      </c>
      <c r="H137" s="244">
        <v>32.659999999999997</v>
      </c>
      <c r="I137" s="243">
        <f t="shared" si="17"/>
        <v>391.91999999999996</v>
      </c>
      <c r="J137" s="255">
        <f t="shared" si="14"/>
        <v>31.544533333333334</v>
      </c>
      <c r="K137" s="259">
        <f t="shared" si="18"/>
        <v>378.53440000000001</v>
      </c>
    </row>
    <row r="138" spans="1:11" ht="15.75" thickBot="1" x14ac:dyDescent="0.3">
      <c r="A138" s="245"/>
      <c r="B138" s="102" t="s">
        <v>61</v>
      </c>
      <c r="C138" s="205"/>
      <c r="D138" s="567"/>
      <c r="E138" s="568">
        <f>SUM(E79:E137)</f>
        <v>29051.637999999999</v>
      </c>
      <c r="F138" s="568"/>
      <c r="G138" s="64">
        <f t="shared" ref="G138" si="19">SUM(G79:G137)</f>
        <v>28829.854800000005</v>
      </c>
      <c r="H138" s="64"/>
      <c r="I138" s="278">
        <f t="shared" ref="I138:K138" si="20">SUM(I79:I137)</f>
        <v>27250.329999999998</v>
      </c>
      <c r="J138" s="283"/>
      <c r="K138" s="284">
        <f t="shared" si="20"/>
        <v>28377.274266666671</v>
      </c>
    </row>
    <row r="139" spans="1:11" ht="15.75" thickBot="1" x14ac:dyDescent="0.3">
      <c r="A139" s="245">
        <v>247</v>
      </c>
      <c r="B139" s="103" t="s">
        <v>303</v>
      </c>
      <c r="C139" s="205" t="s">
        <v>6</v>
      </c>
      <c r="D139" s="422">
        <v>40</v>
      </c>
      <c r="E139" s="568"/>
      <c r="F139" s="569">
        <v>40</v>
      </c>
      <c r="G139" s="65"/>
      <c r="H139" s="65">
        <v>40</v>
      </c>
      <c r="I139" s="99"/>
      <c r="J139" s="285"/>
      <c r="K139" s="286"/>
    </row>
    <row r="140" spans="1:11" ht="15.75" thickBot="1" x14ac:dyDescent="0.3">
      <c r="A140" s="245"/>
      <c r="B140" s="103" t="s">
        <v>302</v>
      </c>
      <c r="C140" s="205" t="s">
        <v>301</v>
      </c>
      <c r="D140" s="567">
        <v>75</v>
      </c>
      <c r="E140" s="568"/>
      <c r="F140" s="568">
        <v>80</v>
      </c>
      <c r="G140" s="65"/>
      <c r="H140" s="65">
        <v>70</v>
      </c>
      <c r="I140" s="99"/>
      <c r="J140" s="285"/>
      <c r="K140" s="286"/>
    </row>
    <row r="141" spans="1:11" ht="15.75" thickBot="1" x14ac:dyDescent="0.3">
      <c r="A141" s="245"/>
      <c r="B141" s="103" t="s">
        <v>304</v>
      </c>
      <c r="C141" s="457" t="s">
        <v>8</v>
      </c>
      <c r="D141" s="567"/>
      <c r="E141" s="568">
        <f>D139*D140</f>
        <v>3000</v>
      </c>
      <c r="F141" s="568">
        <v>3200</v>
      </c>
      <c r="G141" s="64">
        <f>F139*F140</f>
        <v>3200</v>
      </c>
      <c r="H141" s="64">
        <f t="shared" ref="H141" si="21">G139*G140</f>
        <v>0</v>
      </c>
      <c r="I141" s="278">
        <f>H139*H140</f>
        <v>2800</v>
      </c>
      <c r="J141" s="285"/>
      <c r="K141" s="286">
        <f>(E141+G141+I141)/3</f>
        <v>3000</v>
      </c>
    </row>
    <row r="142" spans="1:11" ht="15.75" thickBot="1" x14ac:dyDescent="0.3">
      <c r="A142" s="245"/>
      <c r="B142" s="103" t="s">
        <v>305</v>
      </c>
      <c r="C142" s="457"/>
      <c r="D142" s="567"/>
      <c r="E142" s="568">
        <f>E138+E141</f>
        <v>32051.637999999999</v>
      </c>
      <c r="F142" s="568"/>
      <c r="G142" s="64">
        <f t="shared" ref="G142" si="22">G138+G141</f>
        <v>32029.854800000005</v>
      </c>
      <c r="H142" s="64"/>
      <c r="I142" s="278">
        <f t="shared" ref="I142" si="23">I138+I141</f>
        <v>30050.329999999998</v>
      </c>
      <c r="J142" s="285"/>
      <c r="K142" s="286">
        <f>(E142+G142+I142)/3</f>
        <v>31377.274266666671</v>
      </c>
    </row>
    <row r="143" spans="1:11" x14ac:dyDescent="0.25">
      <c r="A143" s="245"/>
      <c r="B143" s="247"/>
      <c r="C143" s="421"/>
      <c r="D143" s="421"/>
      <c r="E143" s="568"/>
      <c r="F143" s="568"/>
      <c r="G143" s="65"/>
      <c r="H143" s="65"/>
      <c r="I143" s="99"/>
      <c r="J143" s="285"/>
      <c r="K143" s="287"/>
    </row>
    <row r="144" spans="1:11" ht="39" x14ac:dyDescent="0.25">
      <c r="A144" s="246" t="s">
        <v>6</v>
      </c>
      <c r="B144" s="246" t="s">
        <v>69</v>
      </c>
      <c r="C144" s="445"/>
      <c r="D144" s="570" t="s">
        <v>72</v>
      </c>
      <c r="E144" s="571" t="s">
        <v>70</v>
      </c>
      <c r="F144" s="570" t="s">
        <v>72</v>
      </c>
      <c r="G144" s="249" t="s">
        <v>70</v>
      </c>
      <c r="H144" s="250" t="s">
        <v>72</v>
      </c>
      <c r="I144" s="279" t="s">
        <v>70</v>
      </c>
      <c r="J144" s="264" t="s">
        <v>296</v>
      </c>
      <c r="K144" s="265" t="s">
        <v>297</v>
      </c>
    </row>
    <row r="145" spans="1:11" s="100" customFormat="1" ht="39" thickBot="1" x14ac:dyDescent="0.3">
      <c r="A145" s="251">
        <v>7</v>
      </c>
      <c r="B145" s="516" t="s">
        <v>315</v>
      </c>
      <c r="C145" s="572"/>
      <c r="D145" s="573">
        <v>32051.637999999999</v>
      </c>
      <c r="E145" s="574">
        <f>A145*D145</f>
        <v>224361.46599999999</v>
      </c>
      <c r="F145" s="574">
        <f>E142</f>
        <v>32051.637999999999</v>
      </c>
      <c r="G145" s="252">
        <f>A145*F145</f>
        <v>224361.46599999999</v>
      </c>
      <c r="H145" s="252">
        <f>I142</f>
        <v>30050.329999999998</v>
      </c>
      <c r="I145" s="280">
        <f>A145*H145</f>
        <v>210352.31</v>
      </c>
      <c r="J145" s="288">
        <f>K142</f>
        <v>31377.274266666671</v>
      </c>
      <c r="K145" s="289">
        <f>A145*J145</f>
        <v>219640.91986666669</v>
      </c>
    </row>
    <row r="146" spans="1:11" ht="15.75" thickTop="1" x14ac:dyDescent="0.25"/>
  </sheetData>
  <sortState ref="B102:F160">
    <sortCondition ref="B160"/>
  </sortState>
  <mergeCells count="2">
    <mergeCell ref="J1:K1"/>
    <mergeCell ref="J76:K76"/>
  </mergeCells>
  <pageMargins left="0.25" right="0.25" top="0.75" bottom="0.75" header="0.3" footer="0.3"/>
  <pageSetup paperSize="9" scale="66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C29" zoomScaleNormal="100" zoomScalePageLayoutView="90" workbookViewId="0">
      <selection activeCell="M54" sqref="M54"/>
    </sheetView>
  </sheetViews>
  <sheetFormatPr defaultRowHeight="15" x14ac:dyDescent="0.25"/>
  <cols>
    <col min="2" max="2" width="34.5703125" customWidth="1"/>
    <col min="3" max="3" width="6.7109375" customWidth="1"/>
    <col min="4" max="4" width="10.140625" style="33" customWidth="1"/>
    <col min="5" max="5" width="10.5703125" style="297" customWidth="1"/>
    <col min="6" max="6" width="10.140625" style="297" customWidth="1"/>
    <col min="7" max="7" width="10.85546875" style="33" customWidth="1"/>
    <col min="8" max="8" width="10.5703125" style="33" bestFit="1" customWidth="1"/>
    <col min="9" max="9" width="12.140625" style="33" customWidth="1"/>
    <col min="10" max="10" width="10.5703125" style="33" customWidth="1"/>
    <col min="11" max="11" width="11" style="33" customWidth="1"/>
  </cols>
  <sheetData>
    <row r="1" spans="1:11" ht="15.75" thickBot="1" x14ac:dyDescent="0.3">
      <c r="A1" s="5"/>
      <c r="B1" s="5"/>
      <c r="C1" s="5"/>
      <c r="D1" s="298"/>
    </row>
    <row r="2" spans="1:11" ht="15.75" thickBot="1" x14ac:dyDescent="0.3">
      <c r="A2" s="68" t="s">
        <v>208</v>
      </c>
      <c r="B2" s="69"/>
      <c r="C2" s="69"/>
      <c r="D2" s="299"/>
      <c r="E2" s="299"/>
      <c r="F2" s="300"/>
    </row>
    <row r="3" spans="1:11" s="47" customFormat="1" ht="16.5" thickTop="1" thickBot="1" x14ac:dyDescent="0.3">
      <c r="A3" s="50" t="s">
        <v>5</v>
      </c>
      <c r="B3" s="72"/>
      <c r="C3" s="72"/>
      <c r="D3" s="53" t="s">
        <v>290</v>
      </c>
      <c r="E3" s="296"/>
      <c r="F3" s="91" t="s">
        <v>295</v>
      </c>
      <c r="G3" s="35"/>
      <c r="H3" s="94" t="s">
        <v>291</v>
      </c>
      <c r="I3" s="35"/>
      <c r="J3" s="674" t="s">
        <v>300</v>
      </c>
      <c r="K3" s="675"/>
    </row>
    <row r="4" spans="1:11" ht="30.75" thickBot="1" x14ac:dyDescent="0.3">
      <c r="A4" s="4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8" t="s">
        <v>67</v>
      </c>
      <c r="G4" s="39" t="s">
        <v>68</v>
      </c>
      <c r="H4" s="93" t="s">
        <v>67</v>
      </c>
      <c r="I4" s="39" t="s">
        <v>68</v>
      </c>
      <c r="J4" s="257" t="s">
        <v>298</v>
      </c>
      <c r="K4" s="258" t="s">
        <v>299</v>
      </c>
    </row>
    <row r="5" spans="1:11" ht="15.75" thickBot="1" x14ac:dyDescent="0.3">
      <c r="A5" s="16">
        <v>1023</v>
      </c>
      <c r="B5" s="66" t="s">
        <v>206</v>
      </c>
      <c r="C5" s="345">
        <v>2</v>
      </c>
      <c r="D5" s="302">
        <v>329.52700000000004</v>
      </c>
      <c r="E5" s="57">
        <f t="shared" ref="E5:E47" si="0">C5*D5</f>
        <v>659.05400000000009</v>
      </c>
      <c r="F5" s="60">
        <v>299.57</v>
      </c>
      <c r="G5" s="37">
        <f t="shared" ref="G5:G47" si="1">C5*F5</f>
        <v>599.14</v>
      </c>
      <c r="H5" s="33">
        <v>341.13960000000003</v>
      </c>
      <c r="I5" s="33">
        <f t="shared" ref="I5:I47" si="2">C5*H5</f>
        <v>682.27920000000006</v>
      </c>
      <c r="J5" s="311">
        <f t="shared" ref="J5:K9" si="3">(D5+F5+H5)/3</f>
        <v>323.41219999999998</v>
      </c>
      <c r="K5" s="286">
        <f t="shared" si="3"/>
        <v>646.82439999999997</v>
      </c>
    </row>
    <row r="6" spans="1:11" ht="15.75" thickBot="1" x14ac:dyDescent="0.3">
      <c r="A6" s="16">
        <v>1024</v>
      </c>
      <c r="B6" s="67" t="s">
        <v>207</v>
      </c>
      <c r="C6" s="345">
        <v>2</v>
      </c>
      <c r="D6" s="302">
        <v>322.45400000000001</v>
      </c>
      <c r="E6" s="57">
        <f t="shared" si="0"/>
        <v>644.90800000000002</v>
      </c>
      <c r="F6" s="60">
        <v>293.14</v>
      </c>
      <c r="G6" s="37">
        <f t="shared" si="1"/>
        <v>586.28</v>
      </c>
      <c r="H6" s="33">
        <v>322.60680000000002</v>
      </c>
      <c r="I6" s="33">
        <f t="shared" si="2"/>
        <v>645.21360000000004</v>
      </c>
      <c r="J6" s="311">
        <f t="shared" si="3"/>
        <v>312.73360000000002</v>
      </c>
      <c r="K6" s="286">
        <f t="shared" si="3"/>
        <v>625.46720000000005</v>
      </c>
    </row>
    <row r="7" spans="1:11" ht="15.75" thickBot="1" x14ac:dyDescent="0.3">
      <c r="A7" s="16">
        <v>1025</v>
      </c>
      <c r="B7" s="67" t="s">
        <v>244</v>
      </c>
      <c r="C7" s="345">
        <v>2</v>
      </c>
      <c r="D7" s="302">
        <v>48.521000000000001</v>
      </c>
      <c r="E7" s="57">
        <f t="shared" si="0"/>
        <v>97.042000000000002</v>
      </c>
      <c r="F7" s="60">
        <v>44.11</v>
      </c>
      <c r="G7" s="37">
        <f t="shared" si="1"/>
        <v>88.22</v>
      </c>
      <c r="H7" s="33">
        <v>55.468800000000002</v>
      </c>
      <c r="I7" s="33">
        <f t="shared" si="2"/>
        <v>110.9376</v>
      </c>
      <c r="J7" s="311">
        <f t="shared" si="3"/>
        <v>49.366600000000005</v>
      </c>
      <c r="K7" s="286">
        <f t="shared" si="3"/>
        <v>98.733200000000011</v>
      </c>
    </row>
    <row r="8" spans="1:11" ht="15.75" thickBot="1" x14ac:dyDescent="0.3">
      <c r="A8" s="16">
        <v>1026</v>
      </c>
      <c r="B8" s="67" t="s">
        <v>76</v>
      </c>
      <c r="C8" s="345">
        <v>1</v>
      </c>
      <c r="D8" s="302">
        <v>300.91600000000005</v>
      </c>
      <c r="E8" s="57">
        <f t="shared" si="0"/>
        <v>300.91600000000005</v>
      </c>
      <c r="F8" s="60">
        <v>273.56</v>
      </c>
      <c r="G8" s="37">
        <f t="shared" si="1"/>
        <v>273.56</v>
      </c>
      <c r="H8" s="33">
        <v>304.52760000000006</v>
      </c>
      <c r="I8" s="33">
        <f t="shared" si="2"/>
        <v>304.52760000000006</v>
      </c>
      <c r="J8" s="311">
        <f t="shared" si="3"/>
        <v>293.0012000000001</v>
      </c>
      <c r="K8" s="286">
        <f t="shared" si="3"/>
        <v>293.0012000000001</v>
      </c>
    </row>
    <row r="9" spans="1:11" ht="15.75" thickBot="1" x14ac:dyDescent="0.3">
      <c r="A9" s="16">
        <v>1027</v>
      </c>
      <c r="B9" s="67" t="s">
        <v>126</v>
      </c>
      <c r="C9" s="345">
        <v>4</v>
      </c>
      <c r="D9" s="302">
        <v>76.197000000000003</v>
      </c>
      <c r="E9" s="57">
        <f t="shared" si="0"/>
        <v>304.78800000000001</v>
      </c>
      <c r="F9" s="60">
        <v>69.27</v>
      </c>
      <c r="G9" s="37">
        <f t="shared" si="1"/>
        <v>277.08</v>
      </c>
      <c r="H9" s="33">
        <v>77.1768</v>
      </c>
      <c r="I9" s="33">
        <f t="shared" si="2"/>
        <v>308.7072</v>
      </c>
      <c r="J9" s="311">
        <f t="shared" si="3"/>
        <v>74.214600000000004</v>
      </c>
      <c r="K9" s="286">
        <f t="shared" si="3"/>
        <v>296.85840000000002</v>
      </c>
    </row>
    <row r="10" spans="1:11" ht="15.75" thickBot="1" x14ac:dyDescent="0.3">
      <c r="A10" s="16">
        <v>1028</v>
      </c>
      <c r="B10" s="67" t="s">
        <v>48</v>
      </c>
      <c r="C10" s="345">
        <v>1</v>
      </c>
      <c r="D10" s="302">
        <v>348.95300000000003</v>
      </c>
      <c r="E10" s="57">
        <f t="shared" si="0"/>
        <v>348.95300000000003</v>
      </c>
      <c r="F10" s="60">
        <v>317.23</v>
      </c>
      <c r="G10" s="37">
        <f t="shared" si="1"/>
        <v>317.23</v>
      </c>
      <c r="H10" s="33">
        <v>350.11440000000005</v>
      </c>
      <c r="I10" s="33">
        <f t="shared" si="2"/>
        <v>350.11440000000005</v>
      </c>
      <c r="J10" s="311" t="e">
        <f>(D10+F10+#REF!)/3</f>
        <v>#REF!</v>
      </c>
      <c r="K10" s="286">
        <f t="shared" ref="K10:K52" si="4">(E10+G10+I10)/3</f>
        <v>338.76580000000001</v>
      </c>
    </row>
    <row r="11" spans="1:11" ht="15.75" thickBot="1" x14ac:dyDescent="0.3">
      <c r="A11" s="16">
        <v>1029</v>
      </c>
      <c r="B11" s="67" t="s">
        <v>228</v>
      </c>
      <c r="C11" s="345">
        <v>1</v>
      </c>
      <c r="D11" s="302">
        <v>393.96500000000003</v>
      </c>
      <c r="E11" s="57">
        <f t="shared" si="0"/>
        <v>393.96500000000003</v>
      </c>
      <c r="F11" s="60">
        <v>358.15</v>
      </c>
      <c r="G11" s="37">
        <f t="shared" si="1"/>
        <v>358.15</v>
      </c>
      <c r="H11" s="33">
        <v>401.72760000000005</v>
      </c>
      <c r="I11" s="33">
        <f t="shared" si="2"/>
        <v>401.72760000000005</v>
      </c>
      <c r="J11" s="311">
        <f t="shared" ref="J11:J27" si="5">(D11+F11+H10)/3</f>
        <v>367.40980000000008</v>
      </c>
      <c r="K11" s="286">
        <f t="shared" si="4"/>
        <v>384.61419999999998</v>
      </c>
    </row>
    <row r="12" spans="1:11" ht="15.75" thickBot="1" x14ac:dyDescent="0.3">
      <c r="A12" s="16">
        <v>1030</v>
      </c>
      <c r="B12" s="67" t="s">
        <v>169</v>
      </c>
      <c r="C12" s="345">
        <v>8</v>
      </c>
      <c r="D12" s="302">
        <v>38.709000000000003</v>
      </c>
      <c r="E12" s="57">
        <f t="shared" si="0"/>
        <v>309.67200000000003</v>
      </c>
      <c r="F12" s="60">
        <v>35.19</v>
      </c>
      <c r="G12" s="37">
        <f t="shared" si="1"/>
        <v>281.52</v>
      </c>
      <c r="H12" s="33">
        <v>35.283600000000007</v>
      </c>
      <c r="I12" s="33">
        <f t="shared" si="2"/>
        <v>282.26880000000006</v>
      </c>
      <c r="J12" s="311">
        <f t="shared" si="5"/>
        <v>158.54220000000001</v>
      </c>
      <c r="K12" s="286">
        <f t="shared" si="4"/>
        <v>291.15360000000004</v>
      </c>
    </row>
    <row r="13" spans="1:11" ht="15.75" thickBot="1" x14ac:dyDescent="0.3">
      <c r="A13" s="16">
        <v>1031</v>
      </c>
      <c r="B13" s="67" t="s">
        <v>237</v>
      </c>
      <c r="C13" s="345">
        <v>2</v>
      </c>
      <c r="D13" s="302">
        <v>376.40900000000005</v>
      </c>
      <c r="E13" s="57">
        <f t="shared" si="0"/>
        <v>752.8180000000001</v>
      </c>
      <c r="F13" s="60">
        <v>342.19</v>
      </c>
      <c r="G13" s="37">
        <f t="shared" si="1"/>
        <v>684.38</v>
      </c>
      <c r="H13" s="33">
        <v>340.65360000000004</v>
      </c>
      <c r="I13" s="33">
        <f t="shared" si="2"/>
        <v>681.30720000000008</v>
      </c>
      <c r="J13" s="311">
        <f t="shared" si="5"/>
        <v>251.29420000000002</v>
      </c>
      <c r="K13" s="286">
        <f t="shared" si="4"/>
        <v>706.16840000000002</v>
      </c>
    </row>
    <row r="14" spans="1:11" ht="15.75" thickBot="1" x14ac:dyDescent="0.3">
      <c r="A14" s="16">
        <v>1032</v>
      </c>
      <c r="B14" s="67" t="s">
        <v>236</v>
      </c>
      <c r="C14" s="345">
        <v>2</v>
      </c>
      <c r="D14" s="302">
        <v>318.60399999999998</v>
      </c>
      <c r="E14" s="57">
        <f t="shared" si="0"/>
        <v>637.20799999999997</v>
      </c>
      <c r="F14" s="60">
        <v>289.64</v>
      </c>
      <c r="G14" s="37">
        <f t="shared" si="1"/>
        <v>579.28</v>
      </c>
      <c r="H14" s="33">
        <v>298.27440000000001</v>
      </c>
      <c r="I14" s="33">
        <f t="shared" si="2"/>
        <v>596.54880000000003</v>
      </c>
      <c r="J14" s="311">
        <f t="shared" si="5"/>
        <v>316.29919999999998</v>
      </c>
      <c r="K14" s="286">
        <f t="shared" si="4"/>
        <v>604.34559999999999</v>
      </c>
    </row>
    <row r="15" spans="1:11" ht="15.75" thickBot="1" x14ac:dyDescent="0.3">
      <c r="A15" s="16">
        <v>1033</v>
      </c>
      <c r="B15" s="67" t="s">
        <v>166</v>
      </c>
      <c r="C15" s="345">
        <v>8</v>
      </c>
      <c r="D15" s="302">
        <v>68.365000000000009</v>
      </c>
      <c r="E15" s="57">
        <f t="shared" si="0"/>
        <v>546.92000000000007</v>
      </c>
      <c r="F15" s="60">
        <v>62.15</v>
      </c>
      <c r="G15" s="37">
        <f t="shared" si="1"/>
        <v>497.2</v>
      </c>
      <c r="H15" s="33">
        <v>77.371200000000002</v>
      </c>
      <c r="I15" s="33">
        <f t="shared" si="2"/>
        <v>618.96960000000001</v>
      </c>
      <c r="J15" s="311">
        <f t="shared" si="5"/>
        <v>142.9298</v>
      </c>
      <c r="K15" s="286">
        <f t="shared" si="4"/>
        <v>554.36320000000012</v>
      </c>
    </row>
    <row r="16" spans="1:11" ht="15.75" thickBot="1" x14ac:dyDescent="0.3">
      <c r="A16" s="16">
        <v>1034</v>
      </c>
      <c r="B16" s="67" t="s">
        <v>240</v>
      </c>
      <c r="C16" s="345">
        <v>2</v>
      </c>
      <c r="D16" s="302">
        <v>76.428000000000011</v>
      </c>
      <c r="E16" s="57">
        <f t="shared" si="0"/>
        <v>152.85600000000002</v>
      </c>
      <c r="F16" s="60">
        <v>69.48</v>
      </c>
      <c r="G16" s="37">
        <f t="shared" si="1"/>
        <v>138.96</v>
      </c>
      <c r="H16" s="33">
        <v>82.954800000000006</v>
      </c>
      <c r="I16" s="33">
        <f t="shared" si="2"/>
        <v>165.90960000000001</v>
      </c>
      <c r="J16" s="311">
        <f t="shared" si="5"/>
        <v>74.426400000000001</v>
      </c>
      <c r="K16" s="286">
        <f t="shared" si="4"/>
        <v>152.57520000000002</v>
      </c>
    </row>
    <row r="17" spans="1:11" ht="15.75" thickBot="1" x14ac:dyDescent="0.3">
      <c r="A17" s="16">
        <v>1035</v>
      </c>
      <c r="B17" s="67" t="s">
        <v>155</v>
      </c>
      <c r="C17" s="345">
        <v>10</v>
      </c>
      <c r="D17" s="302">
        <v>60.819000000000003</v>
      </c>
      <c r="E17" s="57">
        <f t="shared" si="0"/>
        <v>608.19000000000005</v>
      </c>
      <c r="F17" s="60">
        <v>55.29</v>
      </c>
      <c r="G17" s="37">
        <f t="shared" si="1"/>
        <v>552.9</v>
      </c>
      <c r="H17" s="33">
        <v>67.089600000000004</v>
      </c>
      <c r="I17" s="33">
        <f t="shared" si="2"/>
        <v>670.89600000000007</v>
      </c>
      <c r="J17" s="311">
        <f t="shared" si="5"/>
        <v>66.354600000000005</v>
      </c>
      <c r="K17" s="286">
        <f t="shared" si="4"/>
        <v>610.66200000000015</v>
      </c>
    </row>
    <row r="18" spans="1:11" ht="15.75" thickBot="1" x14ac:dyDescent="0.3">
      <c r="A18" s="16">
        <v>1036</v>
      </c>
      <c r="B18" s="67" t="s">
        <v>39</v>
      </c>
      <c r="C18" s="345">
        <v>2</v>
      </c>
      <c r="D18" s="302">
        <v>102.49800000000002</v>
      </c>
      <c r="E18" s="57">
        <f t="shared" si="0"/>
        <v>204.99600000000004</v>
      </c>
      <c r="F18" s="60">
        <v>93.18</v>
      </c>
      <c r="G18" s="37">
        <f t="shared" si="1"/>
        <v>186.36</v>
      </c>
      <c r="H18" s="33">
        <v>114.09120000000001</v>
      </c>
      <c r="I18" s="33">
        <f t="shared" si="2"/>
        <v>228.18240000000003</v>
      </c>
      <c r="J18" s="311">
        <f t="shared" si="5"/>
        <v>87.589200000000005</v>
      </c>
      <c r="K18" s="286">
        <f t="shared" si="4"/>
        <v>206.51280000000006</v>
      </c>
    </row>
    <row r="19" spans="1:11" ht="15.75" thickBot="1" x14ac:dyDescent="0.3">
      <c r="A19" s="16">
        <v>1037</v>
      </c>
      <c r="B19" s="67" t="s">
        <v>242</v>
      </c>
      <c r="C19" s="345">
        <v>2</v>
      </c>
      <c r="D19" s="302">
        <v>189.49700000000001</v>
      </c>
      <c r="E19" s="57">
        <f t="shared" si="0"/>
        <v>378.99400000000003</v>
      </c>
      <c r="F19" s="60">
        <v>172.27</v>
      </c>
      <c r="G19" s="37">
        <f t="shared" si="1"/>
        <v>344.54</v>
      </c>
      <c r="H19" s="33">
        <v>193.69800000000001</v>
      </c>
      <c r="I19" s="33">
        <f t="shared" si="2"/>
        <v>387.39600000000002</v>
      </c>
      <c r="J19" s="311">
        <f t="shared" si="5"/>
        <v>158.61940000000001</v>
      </c>
      <c r="K19" s="286">
        <f t="shared" si="4"/>
        <v>370.31</v>
      </c>
    </row>
    <row r="20" spans="1:11" ht="15.75" thickBot="1" x14ac:dyDescent="0.3">
      <c r="A20" s="16">
        <v>1038</v>
      </c>
      <c r="B20" s="67" t="s">
        <v>198</v>
      </c>
      <c r="C20" s="345">
        <v>1</v>
      </c>
      <c r="D20" s="302">
        <v>280.137</v>
      </c>
      <c r="E20" s="57">
        <f t="shared" si="0"/>
        <v>280.137</v>
      </c>
      <c r="F20" s="60">
        <v>254.67</v>
      </c>
      <c r="G20" s="37">
        <f t="shared" si="1"/>
        <v>254.67</v>
      </c>
      <c r="H20" s="33">
        <v>266.5224</v>
      </c>
      <c r="I20" s="33">
        <f t="shared" si="2"/>
        <v>266.5224</v>
      </c>
      <c r="J20" s="311">
        <f t="shared" si="5"/>
        <v>242.83500000000001</v>
      </c>
      <c r="K20" s="286">
        <f t="shared" si="4"/>
        <v>267.10980000000001</v>
      </c>
    </row>
    <row r="21" spans="1:11" ht="15.75" thickBot="1" x14ac:dyDescent="0.3">
      <c r="A21" s="16">
        <v>1039</v>
      </c>
      <c r="B21" s="67" t="s">
        <v>45</v>
      </c>
      <c r="C21" s="345">
        <v>1</v>
      </c>
      <c r="D21" s="302">
        <v>328.33900000000006</v>
      </c>
      <c r="E21" s="57">
        <f t="shared" si="0"/>
        <v>328.33900000000006</v>
      </c>
      <c r="F21" s="60">
        <v>298.49</v>
      </c>
      <c r="G21" s="37">
        <f t="shared" si="1"/>
        <v>298.49</v>
      </c>
      <c r="H21" s="33">
        <v>340.78320000000002</v>
      </c>
      <c r="I21" s="33">
        <f t="shared" si="2"/>
        <v>340.78320000000002</v>
      </c>
      <c r="J21" s="311">
        <f t="shared" si="5"/>
        <v>297.78379999999999</v>
      </c>
      <c r="K21" s="286">
        <f t="shared" si="4"/>
        <v>322.53739999999999</v>
      </c>
    </row>
    <row r="22" spans="1:11" ht="15.75" thickBot="1" x14ac:dyDescent="0.3">
      <c r="A22" s="16">
        <v>1040</v>
      </c>
      <c r="B22" s="67" t="s">
        <v>230</v>
      </c>
      <c r="C22" s="345">
        <v>2</v>
      </c>
      <c r="D22" s="302">
        <v>108.075</v>
      </c>
      <c r="E22" s="57">
        <f t="shared" si="0"/>
        <v>216.15</v>
      </c>
      <c r="F22" s="60">
        <v>98.25</v>
      </c>
      <c r="G22" s="37">
        <f t="shared" si="1"/>
        <v>196.5</v>
      </c>
      <c r="H22" s="33">
        <v>111.96360000000001</v>
      </c>
      <c r="I22" s="33">
        <f t="shared" si="2"/>
        <v>223.92720000000003</v>
      </c>
      <c r="J22" s="311">
        <f t="shared" si="5"/>
        <v>182.36940000000001</v>
      </c>
      <c r="K22" s="286">
        <f t="shared" si="4"/>
        <v>212.19239999999999</v>
      </c>
    </row>
    <row r="23" spans="1:11" ht="15.75" thickBot="1" x14ac:dyDescent="0.3">
      <c r="A23" s="16">
        <v>1041</v>
      </c>
      <c r="B23" s="67" t="s">
        <v>26</v>
      </c>
      <c r="C23" s="345">
        <v>2</v>
      </c>
      <c r="D23" s="302">
        <v>107.93200000000002</v>
      </c>
      <c r="E23" s="57">
        <f t="shared" si="0"/>
        <v>215.86400000000003</v>
      </c>
      <c r="F23" s="60">
        <v>98.12</v>
      </c>
      <c r="G23" s="37">
        <f t="shared" si="1"/>
        <v>196.24</v>
      </c>
      <c r="H23" s="33">
        <v>117.00720000000001</v>
      </c>
      <c r="I23" s="33">
        <f t="shared" si="2"/>
        <v>234.01440000000002</v>
      </c>
      <c r="J23" s="311">
        <f t="shared" si="5"/>
        <v>106.00520000000002</v>
      </c>
      <c r="K23" s="286">
        <f t="shared" si="4"/>
        <v>215.37280000000001</v>
      </c>
    </row>
    <row r="24" spans="1:11" ht="15.75" thickBot="1" x14ac:dyDescent="0.3">
      <c r="A24" s="16">
        <v>1042</v>
      </c>
      <c r="B24" s="67" t="s">
        <v>25</v>
      </c>
      <c r="C24" s="345">
        <v>2</v>
      </c>
      <c r="D24" s="302">
        <v>128.13900000000001</v>
      </c>
      <c r="E24" s="57">
        <f t="shared" si="0"/>
        <v>256.27800000000002</v>
      </c>
      <c r="F24" s="60">
        <v>116.49</v>
      </c>
      <c r="G24" s="37">
        <f t="shared" si="1"/>
        <v>232.98</v>
      </c>
      <c r="H24" s="33">
        <v>133.79040000000001</v>
      </c>
      <c r="I24" s="33">
        <f t="shared" si="2"/>
        <v>267.58080000000001</v>
      </c>
      <c r="J24" s="311">
        <f t="shared" si="5"/>
        <v>120.54540000000001</v>
      </c>
      <c r="K24" s="286">
        <f t="shared" si="4"/>
        <v>252.27959999999999</v>
      </c>
    </row>
    <row r="25" spans="1:11" ht="15.75" thickBot="1" x14ac:dyDescent="0.3">
      <c r="A25" s="16">
        <v>1043</v>
      </c>
      <c r="B25" s="67" t="s">
        <v>30</v>
      </c>
      <c r="C25" s="345">
        <v>4</v>
      </c>
      <c r="D25" s="302">
        <v>212.92700000000002</v>
      </c>
      <c r="E25" s="57">
        <f t="shared" si="0"/>
        <v>851.70800000000008</v>
      </c>
      <c r="F25" s="60">
        <v>193.57</v>
      </c>
      <c r="G25" s="37">
        <f t="shared" si="1"/>
        <v>774.28</v>
      </c>
      <c r="H25" s="33">
        <v>230.37480000000002</v>
      </c>
      <c r="I25" s="33">
        <f t="shared" si="2"/>
        <v>921.49920000000009</v>
      </c>
      <c r="J25" s="311">
        <f t="shared" si="5"/>
        <v>180.09580000000003</v>
      </c>
      <c r="K25" s="286">
        <f t="shared" si="4"/>
        <v>849.16240000000005</v>
      </c>
    </row>
    <row r="26" spans="1:11" ht="15.75" thickBot="1" x14ac:dyDescent="0.3">
      <c r="A26" s="16">
        <v>1044</v>
      </c>
      <c r="B26" s="67" t="s">
        <v>73</v>
      </c>
      <c r="C26" s="345">
        <v>3</v>
      </c>
      <c r="D26" s="302">
        <v>76.197000000000003</v>
      </c>
      <c r="E26" s="57">
        <f t="shared" si="0"/>
        <v>228.59100000000001</v>
      </c>
      <c r="F26" s="60">
        <v>69.27</v>
      </c>
      <c r="G26" s="37">
        <f t="shared" si="1"/>
        <v>207.81</v>
      </c>
      <c r="H26" s="33">
        <v>79.574400000000011</v>
      </c>
      <c r="I26" s="33">
        <f t="shared" si="2"/>
        <v>238.72320000000002</v>
      </c>
      <c r="J26" s="311">
        <f t="shared" si="5"/>
        <v>125.28060000000001</v>
      </c>
      <c r="K26" s="286">
        <f t="shared" si="4"/>
        <v>225.04139999999998</v>
      </c>
    </row>
    <row r="27" spans="1:11" ht="15.75" thickBot="1" x14ac:dyDescent="0.3">
      <c r="A27" s="16">
        <v>1045</v>
      </c>
      <c r="B27" s="67" t="s">
        <v>241</v>
      </c>
      <c r="C27" s="345">
        <v>3</v>
      </c>
      <c r="D27" s="302">
        <v>76.50500000000001</v>
      </c>
      <c r="E27" s="57">
        <f t="shared" si="0"/>
        <v>229.51500000000004</v>
      </c>
      <c r="F27" s="60">
        <v>69.55</v>
      </c>
      <c r="G27" s="37">
        <f t="shared" si="1"/>
        <v>208.64999999999998</v>
      </c>
      <c r="H27" s="33">
        <v>77.446799999999996</v>
      </c>
      <c r="I27" s="33">
        <f t="shared" si="2"/>
        <v>232.34039999999999</v>
      </c>
      <c r="J27" s="311">
        <f t="shared" si="5"/>
        <v>75.209800000000016</v>
      </c>
      <c r="K27" s="286">
        <f t="shared" si="4"/>
        <v>223.5018</v>
      </c>
    </row>
    <row r="28" spans="1:11" ht="15.75" thickBot="1" x14ac:dyDescent="0.3">
      <c r="A28" s="16">
        <v>1046</v>
      </c>
      <c r="B28" s="67" t="s">
        <v>112</v>
      </c>
      <c r="C28" s="345">
        <v>3</v>
      </c>
      <c r="D28" s="302">
        <v>54.593000000000011</v>
      </c>
      <c r="E28" s="57">
        <f t="shared" si="0"/>
        <v>163.77900000000002</v>
      </c>
      <c r="F28" s="60">
        <v>49.63</v>
      </c>
      <c r="G28" s="37">
        <f t="shared" si="1"/>
        <v>148.89000000000001</v>
      </c>
      <c r="H28" s="33">
        <v>47.163600000000002</v>
      </c>
      <c r="I28" s="33">
        <f t="shared" si="2"/>
        <v>141.49080000000001</v>
      </c>
      <c r="J28" s="311">
        <f>(D28+F28+H28)/3</f>
        <v>50.462200000000003</v>
      </c>
      <c r="K28" s="286">
        <f t="shared" si="4"/>
        <v>151.38660000000002</v>
      </c>
    </row>
    <row r="29" spans="1:11" ht="15.75" thickBot="1" x14ac:dyDescent="0.3">
      <c r="A29" s="16">
        <v>1047</v>
      </c>
      <c r="B29" s="67" t="s">
        <v>168</v>
      </c>
      <c r="C29" s="345">
        <v>2</v>
      </c>
      <c r="D29" s="302">
        <v>74.998000000000019</v>
      </c>
      <c r="E29" s="57">
        <f t="shared" si="0"/>
        <v>149.99600000000004</v>
      </c>
      <c r="F29" s="60">
        <v>68.180000000000007</v>
      </c>
      <c r="G29" s="37">
        <f t="shared" si="1"/>
        <v>136.36000000000001</v>
      </c>
      <c r="H29" s="33">
        <v>82.414800000000014</v>
      </c>
      <c r="I29" s="33">
        <f t="shared" si="2"/>
        <v>164.82960000000003</v>
      </c>
      <c r="J29" s="311">
        <f>(D29+F29+H29)/3</f>
        <v>75.197600000000008</v>
      </c>
      <c r="K29" s="286">
        <f t="shared" si="4"/>
        <v>150.39520000000002</v>
      </c>
    </row>
    <row r="30" spans="1:11" ht="15.75" thickBot="1" x14ac:dyDescent="0.3">
      <c r="A30" s="16">
        <v>1048</v>
      </c>
      <c r="B30" s="67" t="s">
        <v>42</v>
      </c>
      <c r="C30" s="345">
        <v>2</v>
      </c>
      <c r="D30" s="302">
        <v>98.065000000000012</v>
      </c>
      <c r="E30" s="57">
        <f t="shared" si="0"/>
        <v>196.13000000000002</v>
      </c>
      <c r="F30" s="60">
        <v>89.15</v>
      </c>
      <c r="G30" s="37">
        <f t="shared" si="1"/>
        <v>178.3</v>
      </c>
      <c r="H30" s="33">
        <v>103.39920000000001</v>
      </c>
      <c r="I30" s="33">
        <f t="shared" si="2"/>
        <v>206.79840000000002</v>
      </c>
      <c r="J30" s="311" t="e">
        <f>(D30+F30+#REF!)/3</f>
        <v>#REF!</v>
      </c>
      <c r="K30" s="286">
        <f t="shared" si="4"/>
        <v>193.74280000000002</v>
      </c>
    </row>
    <row r="31" spans="1:11" ht="15.75" thickBot="1" x14ac:dyDescent="0.3">
      <c r="A31" s="16">
        <v>1049</v>
      </c>
      <c r="B31" s="67" t="s">
        <v>243</v>
      </c>
      <c r="C31" s="345">
        <v>2</v>
      </c>
      <c r="D31" s="302">
        <v>86.525999999999996</v>
      </c>
      <c r="E31" s="57">
        <f t="shared" si="0"/>
        <v>173.05199999999999</v>
      </c>
      <c r="F31" s="60">
        <v>78.66</v>
      </c>
      <c r="G31" s="37">
        <f t="shared" si="1"/>
        <v>157.32</v>
      </c>
      <c r="H31" s="33">
        <v>87.847200000000015</v>
      </c>
      <c r="I31" s="33">
        <f t="shared" si="2"/>
        <v>175.69440000000003</v>
      </c>
      <c r="J31" s="311">
        <f t="shared" ref="J31:J44" si="6">(D31+F31+H30)/3</f>
        <v>89.528399999999991</v>
      </c>
      <c r="K31" s="286">
        <f t="shared" si="4"/>
        <v>168.68879999999999</v>
      </c>
    </row>
    <row r="32" spans="1:11" ht="15.75" thickBot="1" x14ac:dyDescent="0.3">
      <c r="A32" s="16">
        <v>1050</v>
      </c>
      <c r="B32" s="67" t="s">
        <v>17</v>
      </c>
      <c r="C32" s="345">
        <v>1</v>
      </c>
      <c r="D32" s="302">
        <v>903.28700000000003</v>
      </c>
      <c r="E32" s="57">
        <f t="shared" si="0"/>
        <v>903.28700000000003</v>
      </c>
      <c r="F32" s="60">
        <v>821.17</v>
      </c>
      <c r="G32" s="37">
        <f t="shared" si="1"/>
        <v>821.17</v>
      </c>
      <c r="H32" s="33">
        <v>905.3424</v>
      </c>
      <c r="I32" s="33">
        <f t="shared" si="2"/>
        <v>905.3424</v>
      </c>
      <c r="J32" s="311">
        <f t="shared" si="6"/>
        <v>604.1013999999999</v>
      </c>
      <c r="K32" s="286">
        <f t="shared" si="4"/>
        <v>876.59979999999996</v>
      </c>
    </row>
    <row r="33" spans="1:11" ht="15.75" thickBot="1" x14ac:dyDescent="0.3">
      <c r="A33" s="16">
        <v>1051</v>
      </c>
      <c r="B33" s="67" t="s">
        <v>211</v>
      </c>
      <c r="C33" s="345">
        <v>4</v>
      </c>
      <c r="D33" s="302">
        <v>46.453000000000003</v>
      </c>
      <c r="E33" s="57">
        <f t="shared" si="0"/>
        <v>185.81200000000001</v>
      </c>
      <c r="F33" s="60">
        <v>42.23</v>
      </c>
      <c r="G33" s="37">
        <f t="shared" si="1"/>
        <v>168.92</v>
      </c>
      <c r="H33" s="33">
        <v>52.131600000000006</v>
      </c>
      <c r="I33" s="33">
        <f t="shared" si="2"/>
        <v>208.52640000000002</v>
      </c>
      <c r="J33" s="311">
        <f t="shared" si="6"/>
        <v>331.34179999999998</v>
      </c>
      <c r="K33" s="286">
        <f t="shared" si="4"/>
        <v>187.75279999999998</v>
      </c>
    </row>
    <row r="34" spans="1:11" ht="15.75" thickBot="1" x14ac:dyDescent="0.3">
      <c r="A34" s="16">
        <v>1052</v>
      </c>
      <c r="B34" s="67" t="s">
        <v>238</v>
      </c>
      <c r="C34" s="345">
        <v>2</v>
      </c>
      <c r="D34" s="302">
        <v>51.656000000000006</v>
      </c>
      <c r="E34" s="57">
        <f t="shared" si="0"/>
        <v>103.31200000000001</v>
      </c>
      <c r="F34" s="60">
        <v>46.96</v>
      </c>
      <c r="G34" s="37">
        <f t="shared" si="1"/>
        <v>93.92</v>
      </c>
      <c r="H34" s="33">
        <v>45.543600000000005</v>
      </c>
      <c r="I34" s="33">
        <f t="shared" si="2"/>
        <v>91.08720000000001</v>
      </c>
      <c r="J34" s="311">
        <f t="shared" si="6"/>
        <v>50.249200000000009</v>
      </c>
      <c r="K34" s="286">
        <f t="shared" si="4"/>
        <v>96.106400000000008</v>
      </c>
    </row>
    <row r="35" spans="1:11" ht="15.75" thickBot="1" x14ac:dyDescent="0.3">
      <c r="A35" s="16">
        <v>1053</v>
      </c>
      <c r="B35" s="67" t="s">
        <v>239</v>
      </c>
      <c r="C35" s="345">
        <v>2</v>
      </c>
      <c r="D35" s="302">
        <v>153.08699999999999</v>
      </c>
      <c r="E35" s="57">
        <f t="shared" si="0"/>
        <v>306.17399999999998</v>
      </c>
      <c r="F35" s="60">
        <v>139.16999999999999</v>
      </c>
      <c r="G35" s="37">
        <f t="shared" si="1"/>
        <v>278.33999999999997</v>
      </c>
      <c r="H35" s="33">
        <v>171.03960000000001</v>
      </c>
      <c r="I35" s="33">
        <f t="shared" si="2"/>
        <v>342.07920000000001</v>
      </c>
      <c r="J35" s="311">
        <f t="shared" si="6"/>
        <v>112.60019999999999</v>
      </c>
      <c r="K35" s="286">
        <f t="shared" si="4"/>
        <v>308.86439999999999</v>
      </c>
    </row>
    <row r="36" spans="1:11" ht="15.75" thickBot="1" x14ac:dyDescent="0.3">
      <c r="A36" s="16">
        <v>1054</v>
      </c>
      <c r="B36" s="66" t="s">
        <v>102</v>
      </c>
      <c r="C36" s="345">
        <v>18</v>
      </c>
      <c r="D36" s="302">
        <v>48.84</v>
      </c>
      <c r="E36" s="57">
        <f t="shared" si="0"/>
        <v>879.12000000000012</v>
      </c>
      <c r="F36" s="60">
        <v>44.4</v>
      </c>
      <c r="G36" s="37">
        <f t="shared" si="1"/>
        <v>799.19999999999993</v>
      </c>
      <c r="H36" s="33">
        <v>49.906800000000004</v>
      </c>
      <c r="I36" s="33">
        <f t="shared" si="2"/>
        <v>898.32240000000002</v>
      </c>
      <c r="J36" s="311">
        <f t="shared" si="6"/>
        <v>88.09320000000001</v>
      </c>
      <c r="K36" s="286">
        <f t="shared" si="4"/>
        <v>858.88080000000002</v>
      </c>
    </row>
    <row r="37" spans="1:11" ht="15.75" thickBot="1" x14ac:dyDescent="0.3">
      <c r="A37" s="16">
        <v>1055</v>
      </c>
      <c r="B37" s="67" t="s">
        <v>123</v>
      </c>
      <c r="C37" s="345">
        <v>4</v>
      </c>
      <c r="D37" s="302">
        <v>167.54100000000003</v>
      </c>
      <c r="E37" s="57">
        <f t="shared" si="0"/>
        <v>670.1640000000001</v>
      </c>
      <c r="F37" s="60">
        <v>152.31</v>
      </c>
      <c r="G37" s="37">
        <f t="shared" si="1"/>
        <v>609.24</v>
      </c>
      <c r="H37" s="33">
        <v>172.1412</v>
      </c>
      <c r="I37" s="33">
        <f t="shared" si="2"/>
        <v>688.56479999999999</v>
      </c>
      <c r="J37" s="311">
        <f t="shared" si="6"/>
        <v>123.25259999999999</v>
      </c>
      <c r="K37" s="286">
        <f t="shared" si="4"/>
        <v>655.9896</v>
      </c>
    </row>
    <row r="38" spans="1:11" ht="15.75" thickBot="1" x14ac:dyDescent="0.3">
      <c r="A38" s="16">
        <v>1056</v>
      </c>
      <c r="B38" s="67" t="s">
        <v>92</v>
      </c>
      <c r="C38" s="345">
        <v>2</v>
      </c>
      <c r="D38" s="302">
        <v>128.85400000000001</v>
      </c>
      <c r="E38" s="57">
        <f t="shared" si="0"/>
        <v>257.70800000000003</v>
      </c>
      <c r="F38" s="60">
        <v>117.14</v>
      </c>
      <c r="G38" s="37">
        <f t="shared" si="1"/>
        <v>234.28</v>
      </c>
      <c r="H38" s="33">
        <v>138.38040000000001</v>
      </c>
      <c r="I38" s="33">
        <f t="shared" si="2"/>
        <v>276.76080000000002</v>
      </c>
      <c r="J38" s="311">
        <f t="shared" si="6"/>
        <v>139.37840000000003</v>
      </c>
      <c r="K38" s="286">
        <f t="shared" si="4"/>
        <v>256.24960000000004</v>
      </c>
    </row>
    <row r="39" spans="1:11" ht="15.75" thickBot="1" x14ac:dyDescent="0.3">
      <c r="A39" s="16">
        <v>1057</v>
      </c>
      <c r="B39" s="67" t="s">
        <v>209</v>
      </c>
      <c r="C39" s="345">
        <v>2</v>
      </c>
      <c r="D39" s="302">
        <v>153.09800000000001</v>
      </c>
      <c r="E39" s="57">
        <f t="shared" si="0"/>
        <v>306.19600000000003</v>
      </c>
      <c r="F39" s="60">
        <v>139.18</v>
      </c>
      <c r="G39" s="37">
        <f t="shared" si="1"/>
        <v>278.36</v>
      </c>
      <c r="H39" s="33">
        <v>161.41680000000002</v>
      </c>
      <c r="I39" s="33">
        <f t="shared" si="2"/>
        <v>322.83360000000005</v>
      </c>
      <c r="J39" s="311">
        <f t="shared" si="6"/>
        <v>143.55280000000002</v>
      </c>
      <c r="K39" s="286">
        <f t="shared" si="4"/>
        <v>302.46320000000003</v>
      </c>
    </row>
    <row r="40" spans="1:11" ht="15.75" thickBot="1" x14ac:dyDescent="0.3">
      <c r="A40" s="16">
        <v>1058</v>
      </c>
      <c r="B40" s="67" t="s">
        <v>210</v>
      </c>
      <c r="C40" s="345">
        <v>2</v>
      </c>
      <c r="D40" s="302">
        <v>155.83699999999999</v>
      </c>
      <c r="E40" s="57">
        <f t="shared" si="0"/>
        <v>311.67399999999998</v>
      </c>
      <c r="F40" s="60">
        <v>141.66999999999999</v>
      </c>
      <c r="G40" s="37">
        <f t="shared" si="1"/>
        <v>283.33999999999997</v>
      </c>
      <c r="H40" s="33">
        <v>170.2296</v>
      </c>
      <c r="I40" s="33">
        <f t="shared" si="2"/>
        <v>340.45920000000001</v>
      </c>
      <c r="J40" s="311">
        <f t="shared" si="6"/>
        <v>152.97459999999998</v>
      </c>
      <c r="K40" s="286">
        <f t="shared" si="4"/>
        <v>311.82439999999997</v>
      </c>
    </row>
    <row r="41" spans="1:11" ht="15.75" thickBot="1" x14ac:dyDescent="0.3">
      <c r="A41" s="16">
        <v>1059</v>
      </c>
      <c r="B41" s="67" t="s">
        <v>110</v>
      </c>
      <c r="C41" s="345">
        <v>4</v>
      </c>
      <c r="D41" s="302">
        <v>54.219000000000001</v>
      </c>
      <c r="E41" s="57">
        <f t="shared" si="0"/>
        <v>216.876</v>
      </c>
      <c r="F41" s="60">
        <v>49.29</v>
      </c>
      <c r="G41" s="37">
        <f t="shared" si="1"/>
        <v>197.16</v>
      </c>
      <c r="H41" s="33">
        <v>57.6828</v>
      </c>
      <c r="I41" s="33">
        <f t="shared" si="2"/>
        <v>230.7312</v>
      </c>
      <c r="J41" s="311">
        <f t="shared" si="6"/>
        <v>91.246200000000002</v>
      </c>
      <c r="K41" s="286">
        <f t="shared" si="4"/>
        <v>214.92240000000001</v>
      </c>
    </row>
    <row r="42" spans="1:11" ht="15.75" thickBot="1" x14ac:dyDescent="0.3">
      <c r="A42" s="16">
        <v>1060</v>
      </c>
      <c r="B42" s="67" t="s">
        <v>154</v>
      </c>
      <c r="C42" s="345">
        <v>2</v>
      </c>
      <c r="D42" s="302">
        <v>268.53200000000004</v>
      </c>
      <c r="E42" s="57">
        <f t="shared" si="0"/>
        <v>537.06400000000008</v>
      </c>
      <c r="F42" s="60">
        <v>244.12</v>
      </c>
      <c r="G42" s="37">
        <f t="shared" si="1"/>
        <v>488.24</v>
      </c>
      <c r="H42" s="33">
        <v>268.01280000000003</v>
      </c>
      <c r="I42" s="33">
        <f t="shared" si="2"/>
        <v>536.02560000000005</v>
      </c>
      <c r="J42" s="311">
        <f t="shared" si="6"/>
        <v>190.11160000000004</v>
      </c>
      <c r="K42" s="286">
        <f t="shared" si="4"/>
        <v>520.44320000000005</v>
      </c>
    </row>
    <row r="43" spans="1:11" ht="15.75" thickBot="1" x14ac:dyDescent="0.3">
      <c r="A43" s="16">
        <v>1061</v>
      </c>
      <c r="B43" s="67" t="s">
        <v>213</v>
      </c>
      <c r="C43" s="345">
        <v>2</v>
      </c>
      <c r="D43" s="302">
        <v>172.953</v>
      </c>
      <c r="E43" s="57">
        <f t="shared" si="0"/>
        <v>345.90600000000001</v>
      </c>
      <c r="F43" s="60">
        <v>157.22999999999999</v>
      </c>
      <c r="G43" s="37">
        <f t="shared" si="1"/>
        <v>314.45999999999998</v>
      </c>
      <c r="H43" s="33">
        <v>180.72720000000001</v>
      </c>
      <c r="I43" s="33">
        <f t="shared" si="2"/>
        <v>361.45440000000002</v>
      </c>
      <c r="J43" s="311">
        <f t="shared" si="6"/>
        <v>199.39859999999999</v>
      </c>
      <c r="K43" s="286">
        <f t="shared" si="4"/>
        <v>340.60680000000002</v>
      </c>
    </row>
    <row r="44" spans="1:11" ht="15.75" thickBot="1" x14ac:dyDescent="0.3">
      <c r="A44" s="16">
        <v>1062</v>
      </c>
      <c r="B44" s="67" t="s">
        <v>235</v>
      </c>
      <c r="C44" s="345">
        <v>4</v>
      </c>
      <c r="D44" s="302">
        <v>217.96500000000003</v>
      </c>
      <c r="E44" s="57">
        <f t="shared" si="0"/>
        <v>871.86000000000013</v>
      </c>
      <c r="F44" s="60">
        <v>198.15</v>
      </c>
      <c r="G44" s="37">
        <f t="shared" si="1"/>
        <v>792.6</v>
      </c>
      <c r="H44" s="33">
        <v>189.36720000000003</v>
      </c>
      <c r="I44" s="33">
        <f t="shared" si="2"/>
        <v>757.4688000000001</v>
      </c>
      <c r="J44" s="311">
        <f t="shared" si="6"/>
        <v>198.94740000000002</v>
      </c>
      <c r="K44" s="286">
        <f t="shared" si="4"/>
        <v>807.30960000000005</v>
      </c>
    </row>
    <row r="45" spans="1:11" ht="15.75" thickBot="1" x14ac:dyDescent="0.3">
      <c r="A45" s="16">
        <v>1063</v>
      </c>
      <c r="B45" s="67" t="s">
        <v>234</v>
      </c>
      <c r="C45" s="345">
        <v>4</v>
      </c>
      <c r="D45" s="302">
        <v>208.13100000000003</v>
      </c>
      <c r="E45" s="57">
        <f t="shared" si="0"/>
        <v>832.52400000000011</v>
      </c>
      <c r="F45" s="60">
        <v>189.21</v>
      </c>
      <c r="G45" s="37">
        <f t="shared" si="1"/>
        <v>756.84</v>
      </c>
      <c r="H45" s="33">
        <v>220.84920000000002</v>
      </c>
      <c r="I45" s="33">
        <f t="shared" si="2"/>
        <v>883.3968000000001</v>
      </c>
      <c r="J45" s="311">
        <f t="shared" ref="J45:J52" si="7">(D45+F45+H45)/3</f>
        <v>206.0634</v>
      </c>
      <c r="K45" s="286">
        <f t="shared" si="4"/>
        <v>824.25360000000001</v>
      </c>
    </row>
    <row r="46" spans="1:11" ht="15.75" thickBot="1" x14ac:dyDescent="0.3">
      <c r="A46" s="16">
        <v>1064</v>
      </c>
      <c r="B46" s="67" t="s">
        <v>137</v>
      </c>
      <c r="C46" s="345">
        <v>2</v>
      </c>
      <c r="D46" s="302">
        <v>161.35900000000001</v>
      </c>
      <c r="E46" s="57">
        <f t="shared" si="0"/>
        <v>322.71800000000002</v>
      </c>
      <c r="F46" s="60">
        <v>146.69</v>
      </c>
      <c r="G46" s="37">
        <f t="shared" si="1"/>
        <v>293.38</v>
      </c>
      <c r="H46" s="33">
        <v>170.08920000000003</v>
      </c>
      <c r="I46" s="33">
        <f t="shared" si="2"/>
        <v>340.17840000000007</v>
      </c>
      <c r="J46" s="311">
        <f t="shared" si="7"/>
        <v>159.3794</v>
      </c>
      <c r="K46" s="286">
        <f t="shared" si="4"/>
        <v>318.75880000000001</v>
      </c>
    </row>
    <row r="47" spans="1:11" ht="15.75" thickBot="1" x14ac:dyDescent="0.3">
      <c r="A47" s="16">
        <v>1065</v>
      </c>
      <c r="B47" s="67" t="s">
        <v>212</v>
      </c>
      <c r="C47" s="345">
        <v>12</v>
      </c>
      <c r="D47" s="302">
        <v>41.932000000000002</v>
      </c>
      <c r="E47" s="57">
        <f t="shared" si="0"/>
        <v>503.18400000000003</v>
      </c>
      <c r="F47" s="60">
        <v>38.119999999999997</v>
      </c>
      <c r="G47" s="37">
        <f t="shared" si="1"/>
        <v>457.43999999999994</v>
      </c>
      <c r="H47" s="33">
        <v>45.532800000000002</v>
      </c>
      <c r="I47" s="33">
        <f t="shared" si="2"/>
        <v>546.39359999999999</v>
      </c>
      <c r="J47" s="311">
        <f t="shared" si="7"/>
        <v>41.861600000000003</v>
      </c>
      <c r="K47" s="286">
        <f t="shared" si="4"/>
        <v>502.33920000000006</v>
      </c>
    </row>
    <row r="48" spans="1:11" ht="15.75" thickBot="1" x14ac:dyDescent="0.3">
      <c r="A48" s="3"/>
      <c r="B48" s="102" t="s">
        <v>61</v>
      </c>
      <c r="C48" s="345"/>
      <c r="D48" s="302"/>
      <c r="E48" s="317">
        <f>SUM(E5:E47)</f>
        <v>17184.398000000001</v>
      </c>
      <c r="F48" s="306"/>
      <c r="G48" s="305">
        <f t="shared" ref="G48:I48" si="8">SUM(G5:G47)</f>
        <v>15622.179999999998</v>
      </c>
      <c r="H48" s="355"/>
      <c r="I48" s="317">
        <f t="shared" si="8"/>
        <v>17578.814399999999</v>
      </c>
      <c r="J48" s="311">
        <f t="shared" si="7"/>
        <v>0</v>
      </c>
      <c r="K48" s="286">
        <f t="shared" si="4"/>
        <v>16795.130799999999</v>
      </c>
    </row>
    <row r="49" spans="1:11" ht="15.75" thickBot="1" x14ac:dyDescent="0.3">
      <c r="A49" s="3">
        <v>1067</v>
      </c>
      <c r="B49" s="103" t="s">
        <v>303</v>
      </c>
      <c r="C49" s="353" t="s">
        <v>6</v>
      </c>
      <c r="D49" s="60">
        <v>40</v>
      </c>
      <c r="E49" s="320"/>
      <c r="F49" s="306">
        <v>40</v>
      </c>
      <c r="G49" s="37"/>
      <c r="H49" s="95">
        <v>40</v>
      </c>
      <c r="I49" s="65"/>
      <c r="J49" s="311">
        <f t="shared" si="7"/>
        <v>40</v>
      </c>
      <c r="K49" s="286">
        <f t="shared" si="4"/>
        <v>0</v>
      </c>
    </row>
    <row r="50" spans="1:11" ht="15.75" thickBot="1" x14ac:dyDescent="0.3">
      <c r="A50" s="1"/>
      <c r="B50" s="103" t="s">
        <v>302</v>
      </c>
      <c r="C50" s="353" t="s">
        <v>301</v>
      </c>
      <c r="D50" s="60">
        <v>75</v>
      </c>
      <c r="E50" s="320">
        <f>E49</f>
        <v>0</v>
      </c>
      <c r="F50" s="306">
        <v>80</v>
      </c>
      <c r="G50" s="37"/>
      <c r="H50" s="95">
        <v>70</v>
      </c>
      <c r="I50" s="65"/>
      <c r="J50" s="311">
        <f t="shared" si="7"/>
        <v>75</v>
      </c>
      <c r="K50" s="286">
        <f t="shared" si="4"/>
        <v>0</v>
      </c>
    </row>
    <row r="51" spans="1:11" ht="15.75" thickBot="1" x14ac:dyDescent="0.3">
      <c r="A51" s="1"/>
      <c r="B51" s="103" t="s">
        <v>304</v>
      </c>
      <c r="C51" s="346" t="s">
        <v>8</v>
      </c>
      <c r="D51" s="60"/>
      <c r="E51" s="320">
        <f>D49*D50</f>
        <v>3000</v>
      </c>
      <c r="F51" s="306">
        <f t="shared" ref="F51" si="9">E49*E50</f>
        <v>0</v>
      </c>
      <c r="G51" s="56">
        <f>F49*F50</f>
        <v>3200</v>
      </c>
      <c r="H51" s="324"/>
      <c r="I51" s="278">
        <f>H49*H50</f>
        <v>2800</v>
      </c>
      <c r="J51" s="311">
        <f t="shared" si="7"/>
        <v>0</v>
      </c>
      <c r="K51" s="286">
        <f t="shared" si="4"/>
        <v>3000</v>
      </c>
    </row>
    <row r="52" spans="1:11" ht="15.75" thickBot="1" x14ac:dyDescent="0.3">
      <c r="A52" s="1"/>
      <c r="B52" s="103" t="s">
        <v>305</v>
      </c>
      <c r="C52" s="346"/>
      <c r="D52" s="60"/>
      <c r="E52" s="320">
        <f>E48+E51</f>
        <v>20184.398000000001</v>
      </c>
      <c r="F52" s="306"/>
      <c r="G52" s="56">
        <f t="shared" ref="G52:I52" si="10">G48+G51</f>
        <v>18822.18</v>
      </c>
      <c r="H52" s="324"/>
      <c r="I52" s="278">
        <f t="shared" si="10"/>
        <v>20378.814399999999</v>
      </c>
      <c r="J52" s="311">
        <f t="shared" si="7"/>
        <v>0</v>
      </c>
      <c r="K52" s="286">
        <f t="shared" si="4"/>
        <v>19795.130799999999</v>
      </c>
    </row>
    <row r="53" spans="1:11" ht="39.75" thickBot="1" x14ac:dyDescent="0.3">
      <c r="A53" s="11" t="s">
        <v>6</v>
      </c>
      <c r="B53" s="129" t="s">
        <v>69</v>
      </c>
      <c r="C53" s="348"/>
      <c r="D53" s="306" t="s">
        <v>72</v>
      </c>
      <c r="E53" s="320" t="s">
        <v>70</v>
      </c>
      <c r="F53" s="306" t="s">
        <v>72</v>
      </c>
      <c r="G53" s="305" t="s">
        <v>70</v>
      </c>
      <c r="H53" s="341" t="s">
        <v>72</v>
      </c>
      <c r="I53" s="305" t="s">
        <v>70</v>
      </c>
      <c r="J53" s="264" t="s">
        <v>296</v>
      </c>
      <c r="K53" s="265" t="s">
        <v>297</v>
      </c>
    </row>
    <row r="54" spans="1:11" ht="15.75" thickBot="1" x14ac:dyDescent="0.3">
      <c r="A54" s="345">
        <v>2</v>
      </c>
      <c r="B54" s="67" t="s">
        <v>274</v>
      </c>
      <c r="D54" s="323">
        <f>E52</f>
        <v>20184.398000000001</v>
      </c>
      <c r="E54" s="57">
        <f>A54*D54</f>
        <v>40368.796000000002</v>
      </c>
      <c r="F54" s="222">
        <f>G52</f>
        <v>18822.18</v>
      </c>
      <c r="G54" s="42">
        <f>A54*F54</f>
        <v>37644.36</v>
      </c>
      <c r="H54" s="42">
        <f>I52</f>
        <v>20378.814399999999</v>
      </c>
      <c r="I54" s="42">
        <f>A54*H54</f>
        <v>40757.628799999999</v>
      </c>
      <c r="J54" s="312">
        <f>(D54+F54+H54)/3</f>
        <v>19795.130799999999</v>
      </c>
      <c r="K54" s="312">
        <f>(E54+G54+I54)/3</f>
        <v>39590.261599999998</v>
      </c>
    </row>
    <row r="57" spans="1:11" ht="15.75" thickBot="1" x14ac:dyDescent="0.3">
      <c r="I57" s="42"/>
    </row>
    <row r="58" spans="1:11" ht="15.75" thickTop="1" x14ac:dyDescent="0.25"/>
  </sheetData>
  <sortState ref="B6:B49">
    <sortCondition ref="B6"/>
  </sortState>
  <mergeCells count="1"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54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opLeftCell="A34" zoomScaleNormal="100" workbookViewId="0">
      <selection activeCell="O55" sqref="O55"/>
    </sheetView>
  </sheetViews>
  <sheetFormatPr defaultRowHeight="15" x14ac:dyDescent="0.25"/>
  <cols>
    <col min="2" max="2" width="37.5703125" customWidth="1"/>
    <col min="4" max="4" width="13.28515625" style="33" bestFit="1" customWidth="1"/>
    <col min="5" max="5" width="13.28515625" style="297" customWidth="1"/>
    <col min="6" max="6" width="12.140625" style="297" bestFit="1" customWidth="1"/>
    <col min="7" max="7" width="12.140625" style="33" bestFit="1" customWidth="1"/>
    <col min="8" max="8" width="11.5703125" style="33" customWidth="1"/>
    <col min="9" max="9" width="11.7109375" style="33" customWidth="1"/>
    <col min="10" max="10" width="11.42578125" style="33" customWidth="1"/>
    <col min="11" max="11" width="11.28515625" customWidth="1"/>
  </cols>
  <sheetData>
    <row r="1" spans="1:11" ht="15.75" thickBot="1" x14ac:dyDescent="0.3">
      <c r="A1" s="5"/>
      <c r="B1" s="5"/>
      <c r="C1" s="5"/>
      <c r="D1" s="298"/>
    </row>
    <row r="2" spans="1:11" ht="15.75" thickBot="1" x14ac:dyDescent="0.3">
      <c r="A2" s="68" t="s">
        <v>215</v>
      </c>
      <c r="B2" s="69"/>
      <c r="C2" s="69"/>
      <c r="D2" s="299"/>
      <c r="E2" s="299"/>
      <c r="F2" s="300"/>
    </row>
    <row r="3" spans="1:11" s="47" customFormat="1" ht="16.5" thickTop="1" thickBot="1" x14ac:dyDescent="0.3">
      <c r="A3" s="50" t="s">
        <v>5</v>
      </c>
      <c r="B3" s="72"/>
      <c r="C3" s="72"/>
      <c r="D3" s="53" t="s">
        <v>290</v>
      </c>
      <c r="E3" s="296"/>
      <c r="F3" s="91" t="s">
        <v>295</v>
      </c>
      <c r="G3" s="35"/>
      <c r="H3" s="94" t="s">
        <v>291</v>
      </c>
      <c r="I3" s="35"/>
      <c r="J3" s="674" t="s">
        <v>300</v>
      </c>
      <c r="K3" s="675"/>
    </row>
    <row r="4" spans="1:11" ht="30.75" thickBot="1" x14ac:dyDescent="0.3">
      <c r="A4" s="4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8" t="s">
        <v>67</v>
      </c>
      <c r="G4" s="39" t="s">
        <v>68</v>
      </c>
      <c r="H4" s="93" t="s">
        <v>67</v>
      </c>
      <c r="I4" s="39" t="s">
        <v>68</v>
      </c>
      <c r="J4" s="257" t="s">
        <v>298</v>
      </c>
      <c r="K4" s="258" t="s">
        <v>299</v>
      </c>
    </row>
    <row r="5" spans="1:11" ht="15.75" thickBot="1" x14ac:dyDescent="0.3">
      <c r="A5" s="2">
        <v>1068</v>
      </c>
      <c r="B5" s="66" t="s">
        <v>57</v>
      </c>
      <c r="C5" s="345">
        <v>8</v>
      </c>
      <c r="D5" s="302">
        <v>6.38</v>
      </c>
      <c r="E5" s="358">
        <f t="shared" ref="E5:E49" si="0">C5*D5</f>
        <v>51.04</v>
      </c>
      <c r="F5" s="364">
        <v>7.3024000000000004</v>
      </c>
      <c r="G5" s="37">
        <f t="shared" ref="G5:G49" si="1">C5*F5</f>
        <v>58.419200000000004</v>
      </c>
      <c r="H5" s="95">
        <v>6.2640000000000002</v>
      </c>
      <c r="I5" s="37">
        <f t="shared" ref="I5:I49" si="2">C5*H5</f>
        <v>50.112000000000002</v>
      </c>
      <c r="J5" s="311">
        <f t="shared" ref="J5:J36" si="3">(D5+F5+H5)/3</f>
        <v>6.6488000000000005</v>
      </c>
      <c r="K5" s="286">
        <f t="shared" ref="K5:K36" si="4">(E5+G5+I5)/3</f>
        <v>53.190400000000004</v>
      </c>
    </row>
    <row r="6" spans="1:11" ht="15.75" thickBot="1" x14ac:dyDescent="0.3">
      <c r="A6" s="2">
        <v>1069</v>
      </c>
      <c r="B6" s="66" t="s">
        <v>34</v>
      </c>
      <c r="C6" s="345">
        <v>2</v>
      </c>
      <c r="D6" s="302">
        <v>262.73500000000001</v>
      </c>
      <c r="E6" s="358">
        <f t="shared" si="0"/>
        <v>525.47</v>
      </c>
      <c r="F6" s="364">
        <v>264.9248</v>
      </c>
      <c r="G6" s="37">
        <f t="shared" si="1"/>
        <v>529.84960000000001</v>
      </c>
      <c r="H6" s="95">
        <v>266.65200000000004</v>
      </c>
      <c r="I6" s="37">
        <f t="shared" si="2"/>
        <v>533.30400000000009</v>
      </c>
      <c r="J6" s="311">
        <f t="shared" si="3"/>
        <v>264.7706</v>
      </c>
      <c r="K6" s="286">
        <f t="shared" si="4"/>
        <v>529.5412</v>
      </c>
    </row>
    <row r="7" spans="1:11" ht="15.75" thickBot="1" x14ac:dyDescent="0.3">
      <c r="A7" s="2">
        <v>1070</v>
      </c>
      <c r="B7" s="66" t="s">
        <v>35</v>
      </c>
      <c r="C7" s="345">
        <v>2</v>
      </c>
      <c r="D7" s="302">
        <v>208.351</v>
      </c>
      <c r="E7" s="358">
        <f t="shared" si="0"/>
        <v>416.702</v>
      </c>
      <c r="F7" s="364">
        <v>237.29440000000002</v>
      </c>
      <c r="G7" s="37">
        <f t="shared" si="1"/>
        <v>474.58880000000005</v>
      </c>
      <c r="H7" s="95">
        <v>212.93280000000001</v>
      </c>
      <c r="I7" s="37">
        <f t="shared" si="2"/>
        <v>425.86560000000003</v>
      </c>
      <c r="J7" s="311">
        <f t="shared" si="3"/>
        <v>219.52606666666668</v>
      </c>
      <c r="K7" s="286">
        <f t="shared" si="4"/>
        <v>439.05213333333336</v>
      </c>
    </row>
    <row r="8" spans="1:11" ht="15.75" thickBot="1" x14ac:dyDescent="0.3">
      <c r="A8" s="2">
        <v>1071</v>
      </c>
      <c r="B8" s="66" t="s">
        <v>33</v>
      </c>
      <c r="C8" s="345">
        <v>2</v>
      </c>
      <c r="D8" s="302">
        <v>92.345000000000013</v>
      </c>
      <c r="E8" s="358">
        <f t="shared" si="0"/>
        <v>184.69000000000003</v>
      </c>
      <c r="F8" s="364">
        <v>95.345600000000005</v>
      </c>
      <c r="G8" s="37">
        <f t="shared" si="1"/>
        <v>190.69120000000001</v>
      </c>
      <c r="H8" s="95">
        <v>85.816800000000001</v>
      </c>
      <c r="I8" s="37">
        <f t="shared" si="2"/>
        <v>171.6336</v>
      </c>
      <c r="J8" s="311">
        <f t="shared" si="3"/>
        <v>91.169133333333335</v>
      </c>
      <c r="K8" s="286">
        <f t="shared" si="4"/>
        <v>182.33826666666667</v>
      </c>
    </row>
    <row r="9" spans="1:11" ht="15.75" thickBot="1" x14ac:dyDescent="0.3">
      <c r="A9" s="2">
        <v>1072</v>
      </c>
      <c r="B9" s="67" t="s">
        <v>76</v>
      </c>
      <c r="C9" s="345">
        <v>1</v>
      </c>
      <c r="D9" s="302">
        <v>258.95100000000002</v>
      </c>
      <c r="E9" s="358">
        <f t="shared" si="0"/>
        <v>258.95100000000002</v>
      </c>
      <c r="F9" s="364">
        <v>264.9248</v>
      </c>
      <c r="G9" s="37">
        <f t="shared" si="1"/>
        <v>264.9248</v>
      </c>
      <c r="H9" s="95">
        <v>269.77320000000003</v>
      </c>
      <c r="I9" s="37">
        <f t="shared" si="2"/>
        <v>269.77320000000003</v>
      </c>
      <c r="J9" s="311">
        <f t="shared" si="3"/>
        <v>264.54966666666672</v>
      </c>
      <c r="K9" s="286">
        <f t="shared" si="4"/>
        <v>264.54966666666672</v>
      </c>
    </row>
    <row r="10" spans="1:11" ht="15.75" thickBot="1" x14ac:dyDescent="0.3">
      <c r="A10" s="2">
        <v>1073</v>
      </c>
      <c r="B10" s="66" t="s">
        <v>48</v>
      </c>
      <c r="C10" s="345">
        <v>1</v>
      </c>
      <c r="D10" s="302">
        <v>197.82400000000001</v>
      </c>
      <c r="E10" s="358">
        <f t="shared" si="0"/>
        <v>197.82400000000001</v>
      </c>
      <c r="F10" s="364">
        <v>212.62080000000003</v>
      </c>
      <c r="G10" s="37">
        <f t="shared" si="1"/>
        <v>212.62080000000003</v>
      </c>
      <c r="H10" s="95">
        <v>204.51960000000003</v>
      </c>
      <c r="I10" s="37">
        <f t="shared" si="2"/>
        <v>204.51960000000003</v>
      </c>
      <c r="J10" s="311">
        <f t="shared" si="3"/>
        <v>204.98813333333337</v>
      </c>
      <c r="K10" s="286">
        <f t="shared" si="4"/>
        <v>204.98813333333337</v>
      </c>
    </row>
    <row r="11" spans="1:11" ht="15.75" thickBot="1" x14ac:dyDescent="0.3">
      <c r="A11" s="2">
        <v>1074</v>
      </c>
      <c r="B11" s="66" t="s">
        <v>59</v>
      </c>
      <c r="C11" s="345">
        <v>1</v>
      </c>
      <c r="D11" s="302">
        <v>318.57100000000003</v>
      </c>
      <c r="E11" s="358">
        <f t="shared" si="0"/>
        <v>318.57100000000003</v>
      </c>
      <c r="F11" s="364">
        <v>360.12480000000005</v>
      </c>
      <c r="G11" s="37">
        <f t="shared" si="1"/>
        <v>360.12480000000005</v>
      </c>
      <c r="H11" s="95">
        <v>329.92920000000004</v>
      </c>
      <c r="I11" s="37">
        <f t="shared" si="2"/>
        <v>329.92920000000004</v>
      </c>
      <c r="J11" s="311">
        <f t="shared" si="3"/>
        <v>336.20833333333337</v>
      </c>
      <c r="K11" s="286">
        <f t="shared" si="4"/>
        <v>336.20833333333337</v>
      </c>
    </row>
    <row r="12" spans="1:11" ht="15.75" thickBot="1" x14ac:dyDescent="0.3">
      <c r="A12" s="2">
        <v>1075</v>
      </c>
      <c r="B12" s="66" t="s">
        <v>46</v>
      </c>
      <c r="C12" s="345">
        <v>4</v>
      </c>
      <c r="D12" s="302">
        <v>16.445</v>
      </c>
      <c r="E12" s="358">
        <f t="shared" si="0"/>
        <v>65.78</v>
      </c>
      <c r="F12" s="364">
        <v>19.992000000000004</v>
      </c>
      <c r="G12" s="37">
        <f t="shared" si="1"/>
        <v>79.968000000000018</v>
      </c>
      <c r="H12" s="95">
        <v>16.599599999999999</v>
      </c>
      <c r="I12" s="37">
        <f t="shared" si="2"/>
        <v>66.398399999999995</v>
      </c>
      <c r="J12" s="311">
        <f t="shared" si="3"/>
        <v>17.678866666666668</v>
      </c>
      <c r="K12" s="286">
        <f t="shared" si="4"/>
        <v>70.715466666666671</v>
      </c>
    </row>
    <row r="13" spans="1:11" ht="15.75" thickBot="1" x14ac:dyDescent="0.3">
      <c r="A13" s="2">
        <v>1076</v>
      </c>
      <c r="B13" s="66" t="s">
        <v>12</v>
      </c>
      <c r="C13" s="345">
        <v>8</v>
      </c>
      <c r="D13" s="302">
        <v>54.945000000000007</v>
      </c>
      <c r="E13" s="358">
        <f t="shared" si="0"/>
        <v>439.56000000000006</v>
      </c>
      <c r="F13" s="364">
        <v>67.054400000000001</v>
      </c>
      <c r="G13" s="37">
        <f t="shared" si="1"/>
        <v>536.43520000000001</v>
      </c>
      <c r="H13" s="95">
        <v>61.246800000000007</v>
      </c>
      <c r="I13" s="37">
        <f t="shared" si="2"/>
        <v>489.97440000000006</v>
      </c>
      <c r="J13" s="311">
        <f t="shared" si="3"/>
        <v>61.08206666666667</v>
      </c>
      <c r="K13" s="286">
        <f t="shared" si="4"/>
        <v>488.65653333333336</v>
      </c>
    </row>
    <row r="14" spans="1:11" ht="15.75" thickBot="1" x14ac:dyDescent="0.3">
      <c r="A14" s="2">
        <v>1077</v>
      </c>
      <c r="B14" s="66" t="s">
        <v>100</v>
      </c>
      <c r="C14" s="345">
        <v>4</v>
      </c>
      <c r="D14" s="302">
        <v>35.31</v>
      </c>
      <c r="E14" s="358">
        <f t="shared" si="0"/>
        <v>141.24</v>
      </c>
      <c r="F14" s="364">
        <v>38.024000000000008</v>
      </c>
      <c r="G14" s="37">
        <f t="shared" si="1"/>
        <v>152.09600000000003</v>
      </c>
      <c r="H14" s="95">
        <v>32.173200000000001</v>
      </c>
      <c r="I14" s="37">
        <f t="shared" si="2"/>
        <v>128.69280000000001</v>
      </c>
      <c r="J14" s="311">
        <f t="shared" si="3"/>
        <v>35.169066666666673</v>
      </c>
      <c r="K14" s="286">
        <f t="shared" si="4"/>
        <v>140.67626666666669</v>
      </c>
    </row>
    <row r="15" spans="1:11" ht="15.75" thickBot="1" x14ac:dyDescent="0.3">
      <c r="A15" s="2">
        <v>1078</v>
      </c>
      <c r="B15" s="66" t="s">
        <v>40</v>
      </c>
      <c r="C15" s="345">
        <v>2</v>
      </c>
      <c r="D15" s="302">
        <v>101.88200000000002</v>
      </c>
      <c r="E15" s="358">
        <f t="shared" si="0"/>
        <v>203.76400000000004</v>
      </c>
      <c r="F15" s="364">
        <v>107.37440000000001</v>
      </c>
      <c r="G15" s="37">
        <f t="shared" si="1"/>
        <v>214.74880000000002</v>
      </c>
      <c r="H15" s="95">
        <v>100.6452</v>
      </c>
      <c r="I15" s="37">
        <f t="shared" si="2"/>
        <v>201.29040000000001</v>
      </c>
      <c r="J15" s="311">
        <f t="shared" si="3"/>
        <v>103.30053333333335</v>
      </c>
      <c r="K15" s="286">
        <f t="shared" si="4"/>
        <v>206.6010666666667</v>
      </c>
    </row>
    <row r="16" spans="1:11" ht="15.75" thickBot="1" x14ac:dyDescent="0.3">
      <c r="A16" s="2">
        <v>1079</v>
      </c>
      <c r="B16" s="66" t="s">
        <v>39</v>
      </c>
      <c r="C16" s="345">
        <v>2</v>
      </c>
      <c r="D16" s="302">
        <v>102.575</v>
      </c>
      <c r="E16" s="358">
        <f t="shared" si="0"/>
        <v>205.15</v>
      </c>
      <c r="F16" s="364">
        <v>106.25440000000002</v>
      </c>
      <c r="G16" s="37">
        <f t="shared" si="1"/>
        <v>212.50880000000004</v>
      </c>
      <c r="H16" s="95">
        <v>106.36920000000001</v>
      </c>
      <c r="I16" s="37">
        <f t="shared" si="2"/>
        <v>212.73840000000001</v>
      </c>
      <c r="J16" s="311">
        <f t="shared" si="3"/>
        <v>105.06620000000002</v>
      </c>
      <c r="K16" s="286">
        <f t="shared" si="4"/>
        <v>210.13240000000005</v>
      </c>
    </row>
    <row r="17" spans="1:11" ht="15.75" thickBot="1" x14ac:dyDescent="0.3">
      <c r="A17" s="2">
        <v>1080</v>
      </c>
      <c r="B17" s="66" t="s">
        <v>23</v>
      </c>
      <c r="C17" s="345">
        <v>1</v>
      </c>
      <c r="D17" s="302">
        <v>208.83500000000001</v>
      </c>
      <c r="E17" s="358">
        <f t="shared" si="0"/>
        <v>208.83500000000001</v>
      </c>
      <c r="F17" s="364">
        <v>260.56800000000004</v>
      </c>
      <c r="G17" s="37">
        <f t="shared" si="1"/>
        <v>260.56800000000004</v>
      </c>
      <c r="H17" s="95">
        <v>220.49280000000002</v>
      </c>
      <c r="I17" s="37">
        <f t="shared" si="2"/>
        <v>220.49280000000002</v>
      </c>
      <c r="J17" s="311">
        <f t="shared" si="3"/>
        <v>229.96526666666668</v>
      </c>
      <c r="K17" s="286">
        <f t="shared" si="4"/>
        <v>229.96526666666668</v>
      </c>
    </row>
    <row r="18" spans="1:11" ht="15.75" thickBot="1" x14ac:dyDescent="0.3">
      <c r="A18" s="2">
        <v>1081</v>
      </c>
      <c r="B18" s="66" t="s">
        <v>45</v>
      </c>
      <c r="C18" s="345">
        <v>1</v>
      </c>
      <c r="D18" s="302">
        <v>172.227</v>
      </c>
      <c r="E18" s="358">
        <f t="shared" si="0"/>
        <v>172.227</v>
      </c>
      <c r="F18" s="364">
        <v>179.02080000000001</v>
      </c>
      <c r="G18" s="37">
        <f t="shared" si="1"/>
        <v>179.02080000000001</v>
      </c>
      <c r="H18" s="95">
        <v>176.83920000000003</v>
      </c>
      <c r="I18" s="37">
        <f t="shared" si="2"/>
        <v>176.83920000000003</v>
      </c>
      <c r="J18" s="311">
        <f t="shared" si="3"/>
        <v>176.029</v>
      </c>
      <c r="K18" s="286">
        <f t="shared" si="4"/>
        <v>176.029</v>
      </c>
    </row>
    <row r="19" spans="1:11" ht="15.75" thickBot="1" x14ac:dyDescent="0.3">
      <c r="A19" s="2">
        <v>1082</v>
      </c>
      <c r="B19" s="67" t="s">
        <v>81</v>
      </c>
      <c r="C19" s="345">
        <v>1</v>
      </c>
      <c r="D19" s="302">
        <v>69.575000000000003</v>
      </c>
      <c r="E19" s="358">
        <f t="shared" si="0"/>
        <v>69.575000000000003</v>
      </c>
      <c r="F19" s="364">
        <v>73.740800000000007</v>
      </c>
      <c r="G19" s="37">
        <f t="shared" si="1"/>
        <v>73.740800000000007</v>
      </c>
      <c r="H19" s="95">
        <v>80.254800000000003</v>
      </c>
      <c r="I19" s="37">
        <f t="shared" si="2"/>
        <v>80.254800000000003</v>
      </c>
      <c r="J19" s="311">
        <f t="shared" si="3"/>
        <v>74.523533333333333</v>
      </c>
      <c r="K19" s="286">
        <f t="shared" si="4"/>
        <v>74.523533333333333</v>
      </c>
    </row>
    <row r="20" spans="1:11" ht="15.75" thickBot="1" x14ac:dyDescent="0.3">
      <c r="A20" s="2">
        <v>1083</v>
      </c>
      <c r="B20" s="66" t="s">
        <v>26</v>
      </c>
      <c r="C20" s="345">
        <v>2</v>
      </c>
      <c r="D20" s="302">
        <v>53.614000000000004</v>
      </c>
      <c r="E20" s="358">
        <f t="shared" si="0"/>
        <v>107.22800000000001</v>
      </c>
      <c r="F20" s="364">
        <v>53.580800000000011</v>
      </c>
      <c r="G20" s="37">
        <f t="shared" si="1"/>
        <v>107.16160000000002</v>
      </c>
      <c r="H20" s="95">
        <v>37.5732</v>
      </c>
      <c r="I20" s="37">
        <f t="shared" si="2"/>
        <v>75.1464</v>
      </c>
      <c r="J20" s="311">
        <f t="shared" si="3"/>
        <v>48.256000000000007</v>
      </c>
      <c r="K20" s="286">
        <f t="shared" si="4"/>
        <v>96.512000000000015</v>
      </c>
    </row>
    <row r="21" spans="1:11" ht="15.75" thickBot="1" x14ac:dyDescent="0.3">
      <c r="A21" s="2">
        <v>1084</v>
      </c>
      <c r="B21" s="66" t="s">
        <v>25</v>
      </c>
      <c r="C21" s="345">
        <v>2</v>
      </c>
      <c r="D21" s="302">
        <v>98.384</v>
      </c>
      <c r="E21" s="358">
        <f t="shared" si="0"/>
        <v>196.768</v>
      </c>
      <c r="F21" s="364">
        <v>96.9024</v>
      </c>
      <c r="G21" s="37">
        <f t="shared" si="1"/>
        <v>193.8048</v>
      </c>
      <c r="H21" s="95">
        <v>99.824400000000011</v>
      </c>
      <c r="I21" s="37">
        <f t="shared" si="2"/>
        <v>199.64880000000002</v>
      </c>
      <c r="J21" s="311">
        <f t="shared" si="3"/>
        <v>98.37026666666668</v>
      </c>
      <c r="K21" s="286">
        <f t="shared" si="4"/>
        <v>196.74053333333336</v>
      </c>
    </row>
    <row r="22" spans="1:11" ht="15.75" thickBot="1" x14ac:dyDescent="0.3">
      <c r="A22" s="2">
        <v>1085</v>
      </c>
      <c r="B22" s="66" t="s">
        <v>30</v>
      </c>
      <c r="C22" s="345">
        <v>2</v>
      </c>
      <c r="D22" s="302">
        <v>108.51500000000001</v>
      </c>
      <c r="E22" s="358">
        <f t="shared" si="0"/>
        <v>217.03000000000003</v>
      </c>
      <c r="F22" s="364">
        <v>108.80800000000002</v>
      </c>
      <c r="G22" s="37">
        <f t="shared" si="1"/>
        <v>217.61600000000004</v>
      </c>
      <c r="H22" s="95">
        <v>111.4128</v>
      </c>
      <c r="I22" s="37">
        <f t="shared" si="2"/>
        <v>222.82560000000001</v>
      </c>
      <c r="J22" s="311">
        <f t="shared" si="3"/>
        <v>109.57860000000001</v>
      </c>
      <c r="K22" s="286">
        <f t="shared" si="4"/>
        <v>219.15720000000002</v>
      </c>
    </row>
    <row r="23" spans="1:11" ht="15.75" thickBot="1" x14ac:dyDescent="0.3">
      <c r="A23" s="2">
        <v>1086</v>
      </c>
      <c r="B23" s="66" t="s">
        <v>73</v>
      </c>
      <c r="C23" s="345">
        <v>3</v>
      </c>
      <c r="D23" s="302">
        <v>31.735000000000003</v>
      </c>
      <c r="E23" s="358">
        <f t="shared" si="0"/>
        <v>95.205000000000013</v>
      </c>
      <c r="F23" s="364">
        <v>33.129600000000003</v>
      </c>
      <c r="G23" s="37">
        <f t="shared" si="1"/>
        <v>99.388800000000003</v>
      </c>
      <c r="H23" s="95">
        <v>36.925199999999997</v>
      </c>
      <c r="I23" s="37">
        <f t="shared" si="2"/>
        <v>110.7756</v>
      </c>
      <c r="J23" s="311">
        <f t="shared" si="3"/>
        <v>33.929933333333338</v>
      </c>
      <c r="K23" s="286">
        <f t="shared" si="4"/>
        <v>101.78980000000001</v>
      </c>
    </row>
    <row r="24" spans="1:11" ht="15.75" thickBot="1" x14ac:dyDescent="0.3">
      <c r="A24" s="2">
        <v>1087</v>
      </c>
      <c r="B24" s="66" t="s">
        <v>74</v>
      </c>
      <c r="C24" s="345">
        <v>4</v>
      </c>
      <c r="D24" s="302">
        <v>31.845000000000002</v>
      </c>
      <c r="E24" s="358">
        <f t="shared" si="0"/>
        <v>127.38000000000001</v>
      </c>
      <c r="F24" s="364">
        <v>27.014400000000002</v>
      </c>
      <c r="G24" s="37">
        <f t="shared" si="1"/>
        <v>108.05760000000001</v>
      </c>
      <c r="H24" s="95">
        <v>34.5276</v>
      </c>
      <c r="I24" s="37">
        <f t="shared" si="2"/>
        <v>138.1104</v>
      </c>
      <c r="J24" s="311">
        <f t="shared" si="3"/>
        <v>31.129000000000001</v>
      </c>
      <c r="K24" s="286">
        <f t="shared" si="4"/>
        <v>124.51600000000001</v>
      </c>
    </row>
    <row r="25" spans="1:11" ht="15.75" thickBot="1" x14ac:dyDescent="0.3">
      <c r="A25" s="2">
        <v>1088</v>
      </c>
      <c r="B25" s="66" t="s">
        <v>112</v>
      </c>
      <c r="C25" s="345">
        <v>1</v>
      </c>
      <c r="D25" s="302">
        <v>32.615000000000002</v>
      </c>
      <c r="E25" s="358">
        <f t="shared" si="0"/>
        <v>32.615000000000002</v>
      </c>
      <c r="F25" s="364">
        <v>332.64000000000004</v>
      </c>
      <c r="G25" s="37">
        <f t="shared" si="1"/>
        <v>332.64000000000004</v>
      </c>
      <c r="H25" s="95">
        <v>36.892800000000001</v>
      </c>
      <c r="I25" s="37">
        <f t="shared" si="2"/>
        <v>36.892800000000001</v>
      </c>
      <c r="J25" s="311">
        <f t="shared" si="3"/>
        <v>134.04926666666668</v>
      </c>
      <c r="K25" s="286">
        <f t="shared" si="4"/>
        <v>134.04926666666668</v>
      </c>
    </row>
    <row r="26" spans="1:11" ht="15.75" thickBot="1" x14ac:dyDescent="0.3">
      <c r="A26" s="2">
        <v>1089</v>
      </c>
      <c r="B26" s="66" t="s">
        <v>42</v>
      </c>
      <c r="C26" s="345">
        <v>4</v>
      </c>
      <c r="D26" s="302">
        <v>40.557000000000002</v>
      </c>
      <c r="E26" s="358">
        <f t="shared" si="0"/>
        <v>162.22800000000001</v>
      </c>
      <c r="F26" s="364">
        <v>41.294400000000003</v>
      </c>
      <c r="G26" s="37">
        <f t="shared" si="1"/>
        <v>165.17760000000001</v>
      </c>
      <c r="H26" s="95">
        <v>46.159200000000006</v>
      </c>
      <c r="I26" s="37">
        <f t="shared" si="2"/>
        <v>184.63680000000002</v>
      </c>
      <c r="J26" s="311">
        <f t="shared" si="3"/>
        <v>42.670200000000001</v>
      </c>
      <c r="K26" s="286">
        <f t="shared" si="4"/>
        <v>170.6808</v>
      </c>
    </row>
    <row r="27" spans="1:11" ht="15.75" thickBot="1" x14ac:dyDescent="0.3">
      <c r="A27" s="2">
        <v>1090</v>
      </c>
      <c r="B27" s="66" t="s">
        <v>54</v>
      </c>
      <c r="C27" s="345">
        <v>4</v>
      </c>
      <c r="D27" s="302">
        <v>31.735000000000003</v>
      </c>
      <c r="E27" s="358">
        <f t="shared" si="0"/>
        <v>126.94000000000001</v>
      </c>
      <c r="F27" s="364">
        <v>26.364800000000002</v>
      </c>
      <c r="G27" s="37">
        <f t="shared" si="1"/>
        <v>105.45920000000001</v>
      </c>
      <c r="H27" s="95">
        <v>29.700000000000003</v>
      </c>
      <c r="I27" s="37">
        <f t="shared" si="2"/>
        <v>118.80000000000001</v>
      </c>
      <c r="J27" s="311">
        <f t="shared" si="3"/>
        <v>29.2666</v>
      </c>
      <c r="K27" s="286">
        <f t="shared" si="4"/>
        <v>117.0664</v>
      </c>
    </row>
    <row r="28" spans="1:11" ht="15.75" thickBot="1" x14ac:dyDescent="0.3">
      <c r="A28" s="2">
        <v>1091</v>
      </c>
      <c r="B28" s="66" t="s">
        <v>113</v>
      </c>
      <c r="C28" s="345">
        <v>1</v>
      </c>
      <c r="D28" s="302">
        <v>211.65100000000001</v>
      </c>
      <c r="E28" s="358">
        <f t="shared" si="0"/>
        <v>211.65100000000001</v>
      </c>
      <c r="F28" s="364">
        <v>240.31840000000003</v>
      </c>
      <c r="G28" s="37">
        <f t="shared" si="1"/>
        <v>240.31840000000003</v>
      </c>
      <c r="H28" s="95">
        <v>209.69280000000001</v>
      </c>
      <c r="I28" s="37">
        <f t="shared" si="2"/>
        <v>209.69280000000001</v>
      </c>
      <c r="J28" s="311">
        <f t="shared" si="3"/>
        <v>220.5540666666667</v>
      </c>
      <c r="K28" s="286">
        <f t="shared" si="4"/>
        <v>220.5540666666667</v>
      </c>
    </row>
    <row r="29" spans="1:11" ht="15.75" thickBot="1" x14ac:dyDescent="0.3">
      <c r="A29" s="2">
        <v>1092</v>
      </c>
      <c r="B29" s="66" t="s">
        <v>32</v>
      </c>
      <c r="C29" s="345">
        <v>2</v>
      </c>
      <c r="D29" s="302">
        <v>41.150999999999996</v>
      </c>
      <c r="E29" s="358">
        <f t="shared" si="0"/>
        <v>82.301999999999992</v>
      </c>
      <c r="F29" s="364">
        <v>42.380800000000008</v>
      </c>
      <c r="G29" s="37">
        <f t="shared" si="1"/>
        <v>84.761600000000016</v>
      </c>
      <c r="H29" s="95">
        <v>34.819200000000002</v>
      </c>
      <c r="I29" s="37">
        <f t="shared" si="2"/>
        <v>69.638400000000004</v>
      </c>
      <c r="J29" s="311">
        <f t="shared" si="3"/>
        <v>39.450333333333333</v>
      </c>
      <c r="K29" s="286">
        <f t="shared" si="4"/>
        <v>78.900666666666666</v>
      </c>
    </row>
    <row r="30" spans="1:11" ht="15.75" thickBot="1" x14ac:dyDescent="0.3">
      <c r="A30" s="2">
        <v>1093</v>
      </c>
      <c r="B30" s="66" t="s">
        <v>91</v>
      </c>
      <c r="C30" s="345">
        <v>2</v>
      </c>
      <c r="D30" s="302">
        <v>47.454000000000008</v>
      </c>
      <c r="E30" s="358">
        <f t="shared" si="0"/>
        <v>94.908000000000015</v>
      </c>
      <c r="F30" s="364">
        <v>54.532800000000002</v>
      </c>
      <c r="G30" s="37">
        <f t="shared" si="1"/>
        <v>109.0656</v>
      </c>
      <c r="H30" s="95">
        <v>45.2196</v>
      </c>
      <c r="I30" s="37">
        <f t="shared" si="2"/>
        <v>90.4392</v>
      </c>
      <c r="J30" s="311">
        <f t="shared" si="3"/>
        <v>49.06880000000001</v>
      </c>
      <c r="K30" s="286">
        <f t="shared" si="4"/>
        <v>98.13760000000002</v>
      </c>
    </row>
    <row r="31" spans="1:11" ht="15.75" thickBot="1" x14ac:dyDescent="0.3">
      <c r="A31" s="2">
        <v>1094</v>
      </c>
      <c r="B31" s="66" t="s">
        <v>49</v>
      </c>
      <c r="C31" s="345">
        <v>2</v>
      </c>
      <c r="D31" s="302">
        <v>42.405000000000001</v>
      </c>
      <c r="E31" s="358">
        <f t="shared" si="0"/>
        <v>84.81</v>
      </c>
      <c r="F31" s="364">
        <v>44.654400000000003</v>
      </c>
      <c r="G31" s="37">
        <f t="shared" si="1"/>
        <v>89.308800000000005</v>
      </c>
      <c r="H31" s="95">
        <v>41.0184</v>
      </c>
      <c r="I31" s="37">
        <f t="shared" si="2"/>
        <v>82.036799999999999</v>
      </c>
      <c r="J31" s="311">
        <f t="shared" si="3"/>
        <v>42.692600000000006</v>
      </c>
      <c r="K31" s="286">
        <f t="shared" si="4"/>
        <v>85.385200000000012</v>
      </c>
    </row>
    <row r="32" spans="1:11" ht="15.75" thickBot="1" x14ac:dyDescent="0.3">
      <c r="A32" s="2">
        <v>1095</v>
      </c>
      <c r="B32" s="66" t="s">
        <v>17</v>
      </c>
      <c r="C32" s="345">
        <v>1</v>
      </c>
      <c r="D32" s="302">
        <v>435.57800000000003</v>
      </c>
      <c r="E32" s="358">
        <f t="shared" si="0"/>
        <v>435.57800000000003</v>
      </c>
      <c r="F32" s="364">
        <v>543.95040000000006</v>
      </c>
      <c r="G32" s="37">
        <f t="shared" si="1"/>
        <v>543.95040000000006</v>
      </c>
      <c r="H32" s="95">
        <v>443.13480000000004</v>
      </c>
      <c r="I32" s="37">
        <f t="shared" si="2"/>
        <v>443.13480000000004</v>
      </c>
      <c r="J32" s="311">
        <f t="shared" si="3"/>
        <v>474.22106666666673</v>
      </c>
      <c r="K32" s="286">
        <f t="shared" si="4"/>
        <v>474.22106666666673</v>
      </c>
    </row>
    <row r="33" spans="1:11" ht="15.75" thickBot="1" x14ac:dyDescent="0.3">
      <c r="A33" s="2">
        <v>1096</v>
      </c>
      <c r="B33" s="66" t="s">
        <v>60</v>
      </c>
      <c r="C33" s="345">
        <v>2</v>
      </c>
      <c r="D33" s="302">
        <v>131.61500000000001</v>
      </c>
      <c r="E33" s="358">
        <f t="shared" si="0"/>
        <v>263.23</v>
      </c>
      <c r="F33" s="364">
        <v>153.38400000000001</v>
      </c>
      <c r="G33" s="37">
        <f t="shared" si="1"/>
        <v>306.76800000000003</v>
      </c>
      <c r="H33" s="95">
        <v>239.40360000000001</v>
      </c>
      <c r="I33" s="37">
        <f t="shared" si="2"/>
        <v>478.80720000000002</v>
      </c>
      <c r="J33" s="311">
        <f t="shared" si="3"/>
        <v>174.80086666666668</v>
      </c>
      <c r="K33" s="286">
        <f t="shared" si="4"/>
        <v>349.60173333333336</v>
      </c>
    </row>
    <row r="34" spans="1:11" ht="15.75" thickBot="1" x14ac:dyDescent="0.3">
      <c r="A34" s="2">
        <v>1097</v>
      </c>
      <c r="B34" s="75" t="s">
        <v>29</v>
      </c>
      <c r="C34" s="345">
        <v>2</v>
      </c>
      <c r="D34" s="302">
        <v>127.754</v>
      </c>
      <c r="E34" s="358">
        <f t="shared" si="0"/>
        <v>255.50800000000001</v>
      </c>
      <c r="F34" s="364">
        <v>137.58080000000001</v>
      </c>
      <c r="G34" s="37">
        <f t="shared" si="1"/>
        <v>275.16160000000002</v>
      </c>
      <c r="H34" s="95">
        <v>139.83840000000001</v>
      </c>
      <c r="I34" s="37">
        <f t="shared" si="2"/>
        <v>279.67680000000001</v>
      </c>
      <c r="J34" s="311">
        <f t="shared" si="3"/>
        <v>135.05773333333335</v>
      </c>
      <c r="K34" s="286">
        <f t="shared" si="4"/>
        <v>270.11546666666669</v>
      </c>
    </row>
    <row r="35" spans="1:11" ht="15.75" thickBot="1" x14ac:dyDescent="0.3">
      <c r="A35" s="2">
        <v>1098</v>
      </c>
      <c r="B35" s="75" t="s">
        <v>102</v>
      </c>
      <c r="C35" s="361">
        <v>15</v>
      </c>
      <c r="D35" s="302">
        <v>48.84</v>
      </c>
      <c r="E35" s="358">
        <f t="shared" si="0"/>
        <v>732.6</v>
      </c>
      <c r="F35" s="364">
        <v>51.150400000000005</v>
      </c>
      <c r="G35" s="37">
        <f t="shared" si="1"/>
        <v>767.25600000000009</v>
      </c>
      <c r="H35" s="95">
        <v>50.468400000000003</v>
      </c>
      <c r="I35" s="37">
        <f t="shared" si="2"/>
        <v>757.02600000000007</v>
      </c>
      <c r="J35" s="311">
        <f t="shared" si="3"/>
        <v>50.15293333333333</v>
      </c>
      <c r="K35" s="286">
        <f t="shared" si="4"/>
        <v>752.29400000000021</v>
      </c>
    </row>
    <row r="36" spans="1:11" ht="15.75" thickBot="1" x14ac:dyDescent="0.3">
      <c r="A36" s="2">
        <v>1099</v>
      </c>
      <c r="B36" s="75" t="s">
        <v>31</v>
      </c>
      <c r="C36" s="362">
        <v>4</v>
      </c>
      <c r="D36" s="302">
        <v>37.454999999999998</v>
      </c>
      <c r="E36" s="358">
        <f t="shared" si="0"/>
        <v>149.82</v>
      </c>
      <c r="F36" s="364">
        <v>39.412800000000004</v>
      </c>
      <c r="G36" s="37">
        <f t="shared" si="1"/>
        <v>157.65120000000002</v>
      </c>
      <c r="H36" s="95">
        <v>37.972799999999999</v>
      </c>
      <c r="I36" s="37">
        <f t="shared" si="2"/>
        <v>151.8912</v>
      </c>
      <c r="J36" s="311">
        <f t="shared" si="3"/>
        <v>38.280200000000001</v>
      </c>
      <c r="K36" s="286">
        <f t="shared" si="4"/>
        <v>153.1208</v>
      </c>
    </row>
    <row r="37" spans="1:11" ht="15.75" thickBot="1" x14ac:dyDescent="0.3">
      <c r="A37" s="2">
        <v>1100</v>
      </c>
      <c r="B37" s="76" t="s">
        <v>58</v>
      </c>
      <c r="C37" s="363">
        <v>8</v>
      </c>
      <c r="D37" s="302">
        <v>9.3500000000000014</v>
      </c>
      <c r="E37" s="358">
        <f t="shared" si="0"/>
        <v>74.800000000000011</v>
      </c>
      <c r="F37" s="364">
        <v>10.785600000000002</v>
      </c>
      <c r="G37" s="37">
        <f t="shared" si="1"/>
        <v>86.284800000000018</v>
      </c>
      <c r="H37" s="95">
        <v>8.5320000000000018</v>
      </c>
      <c r="I37" s="37">
        <f t="shared" si="2"/>
        <v>68.256000000000014</v>
      </c>
      <c r="J37" s="311">
        <f t="shared" ref="J37:J54" si="5">(D37+F37+H37)/3</f>
        <v>9.5558666666666685</v>
      </c>
      <c r="K37" s="286">
        <f t="shared" ref="K37:K54" si="6">(E37+G37+I37)/3</f>
        <v>76.446933333333348</v>
      </c>
    </row>
    <row r="38" spans="1:11" ht="15.75" thickBot="1" x14ac:dyDescent="0.3">
      <c r="A38" s="2">
        <v>1101</v>
      </c>
      <c r="B38" s="77" t="s">
        <v>20</v>
      </c>
      <c r="C38" s="363">
        <v>3</v>
      </c>
      <c r="D38" s="302">
        <v>91.542000000000002</v>
      </c>
      <c r="E38" s="358">
        <f t="shared" si="0"/>
        <v>274.62599999999998</v>
      </c>
      <c r="F38" s="364">
        <v>100.55360000000002</v>
      </c>
      <c r="G38" s="37">
        <f t="shared" si="1"/>
        <v>301.66080000000005</v>
      </c>
      <c r="H38" s="95">
        <v>93.571200000000005</v>
      </c>
      <c r="I38" s="37">
        <f t="shared" si="2"/>
        <v>280.71360000000004</v>
      </c>
      <c r="J38" s="311">
        <f t="shared" si="5"/>
        <v>95.22226666666667</v>
      </c>
      <c r="K38" s="286">
        <f t="shared" si="6"/>
        <v>285.66680000000002</v>
      </c>
    </row>
    <row r="39" spans="1:11" ht="15.75" thickBot="1" x14ac:dyDescent="0.3">
      <c r="A39" s="2">
        <v>1102</v>
      </c>
      <c r="B39" s="66" t="s">
        <v>9</v>
      </c>
      <c r="C39" s="363">
        <v>2</v>
      </c>
      <c r="D39" s="302">
        <v>93.951000000000008</v>
      </c>
      <c r="E39" s="358">
        <f t="shared" si="0"/>
        <v>187.90200000000002</v>
      </c>
      <c r="F39" s="364">
        <v>97.372800000000012</v>
      </c>
      <c r="G39" s="37">
        <f t="shared" si="1"/>
        <v>194.74560000000002</v>
      </c>
      <c r="H39" s="95">
        <v>102.99960000000002</v>
      </c>
      <c r="I39" s="37">
        <f t="shared" si="2"/>
        <v>205.99920000000003</v>
      </c>
      <c r="J39" s="311">
        <f t="shared" si="5"/>
        <v>98.107799999999997</v>
      </c>
      <c r="K39" s="286">
        <f t="shared" si="6"/>
        <v>196.21559999999999</v>
      </c>
    </row>
    <row r="40" spans="1:11" ht="15.75" thickBot="1" x14ac:dyDescent="0.3">
      <c r="A40" s="2">
        <v>1103</v>
      </c>
      <c r="B40" s="67" t="s">
        <v>77</v>
      </c>
      <c r="C40" s="363">
        <v>2</v>
      </c>
      <c r="D40" s="302">
        <v>39.820000000000007</v>
      </c>
      <c r="E40" s="358">
        <f t="shared" si="0"/>
        <v>79.640000000000015</v>
      </c>
      <c r="F40" s="364">
        <v>39.7376</v>
      </c>
      <c r="G40" s="37">
        <f t="shared" si="1"/>
        <v>79.475200000000001</v>
      </c>
      <c r="H40" s="95">
        <v>45.565199999999997</v>
      </c>
      <c r="I40" s="37">
        <f t="shared" si="2"/>
        <v>91.130399999999995</v>
      </c>
      <c r="J40" s="311">
        <f t="shared" si="5"/>
        <v>41.707600000000006</v>
      </c>
      <c r="K40" s="286">
        <f t="shared" si="6"/>
        <v>83.415200000000013</v>
      </c>
    </row>
    <row r="41" spans="1:11" ht="15.75" thickBot="1" x14ac:dyDescent="0.3">
      <c r="A41" s="2">
        <v>1104</v>
      </c>
      <c r="B41" s="66" t="s">
        <v>13</v>
      </c>
      <c r="C41" s="345">
        <v>2</v>
      </c>
      <c r="D41" s="302">
        <v>130.39400000000001</v>
      </c>
      <c r="E41" s="358">
        <f t="shared" si="0"/>
        <v>260.78800000000001</v>
      </c>
      <c r="F41" s="364">
        <v>138.82400000000001</v>
      </c>
      <c r="G41" s="37">
        <f t="shared" si="1"/>
        <v>277.64800000000002</v>
      </c>
      <c r="H41" s="95">
        <v>138.4128</v>
      </c>
      <c r="I41" s="37">
        <f t="shared" si="2"/>
        <v>276.82560000000001</v>
      </c>
      <c r="J41" s="311">
        <f t="shared" si="5"/>
        <v>135.87693333333334</v>
      </c>
      <c r="K41" s="286">
        <f t="shared" si="6"/>
        <v>271.75386666666668</v>
      </c>
    </row>
    <row r="42" spans="1:11" ht="15.75" thickBot="1" x14ac:dyDescent="0.3">
      <c r="A42" s="2">
        <v>1105</v>
      </c>
      <c r="B42" s="66" t="s">
        <v>24</v>
      </c>
      <c r="C42" s="345">
        <v>2</v>
      </c>
      <c r="D42" s="302">
        <v>164.94499999999999</v>
      </c>
      <c r="E42" s="358">
        <f t="shared" si="0"/>
        <v>329.89</v>
      </c>
      <c r="F42" s="364">
        <v>171.01280000000003</v>
      </c>
      <c r="G42" s="37">
        <f t="shared" si="1"/>
        <v>342.02560000000005</v>
      </c>
      <c r="H42" s="95">
        <v>181.4076</v>
      </c>
      <c r="I42" s="37">
        <f t="shared" si="2"/>
        <v>362.8152</v>
      </c>
      <c r="J42" s="311">
        <f t="shared" si="5"/>
        <v>172.45513333333335</v>
      </c>
      <c r="K42" s="286">
        <f t="shared" si="6"/>
        <v>344.9102666666667</v>
      </c>
    </row>
    <row r="43" spans="1:11" ht="15.75" thickBot="1" x14ac:dyDescent="0.3">
      <c r="A43" s="2">
        <v>1106</v>
      </c>
      <c r="B43" s="66" t="s">
        <v>104</v>
      </c>
      <c r="C43" s="345">
        <v>1</v>
      </c>
      <c r="D43" s="302">
        <v>318.35100000000006</v>
      </c>
      <c r="E43" s="358">
        <f t="shared" si="0"/>
        <v>318.35100000000006</v>
      </c>
      <c r="F43" s="364">
        <v>334.36480000000006</v>
      </c>
      <c r="G43" s="37">
        <f t="shared" si="1"/>
        <v>334.36480000000006</v>
      </c>
      <c r="H43" s="95">
        <v>330.25320000000005</v>
      </c>
      <c r="I43" s="37">
        <f t="shared" si="2"/>
        <v>330.25320000000005</v>
      </c>
      <c r="J43" s="311">
        <f t="shared" si="5"/>
        <v>327.65633333333341</v>
      </c>
      <c r="K43" s="286">
        <f t="shared" si="6"/>
        <v>327.65633333333341</v>
      </c>
    </row>
    <row r="44" spans="1:11" ht="15.75" thickBot="1" x14ac:dyDescent="0.3">
      <c r="A44" s="2">
        <v>1107</v>
      </c>
      <c r="B44" s="66" t="s">
        <v>44</v>
      </c>
      <c r="C44" s="345">
        <v>2</v>
      </c>
      <c r="D44" s="302">
        <v>129.36000000000001</v>
      </c>
      <c r="E44" s="358">
        <f t="shared" si="0"/>
        <v>258.72000000000003</v>
      </c>
      <c r="F44" s="364">
        <v>137.34560000000002</v>
      </c>
      <c r="G44" s="37">
        <f t="shared" si="1"/>
        <v>274.69120000000004</v>
      </c>
      <c r="H44" s="95">
        <v>130.82040000000001</v>
      </c>
      <c r="I44" s="37">
        <f t="shared" si="2"/>
        <v>261.64080000000001</v>
      </c>
      <c r="J44" s="311">
        <f t="shared" si="5"/>
        <v>132.50866666666667</v>
      </c>
      <c r="K44" s="286">
        <f t="shared" si="6"/>
        <v>265.01733333333334</v>
      </c>
    </row>
    <row r="45" spans="1:11" ht="15.75" thickBot="1" x14ac:dyDescent="0.3">
      <c r="A45" s="2">
        <v>1108</v>
      </c>
      <c r="B45" s="66" t="s">
        <v>43</v>
      </c>
      <c r="C45" s="345">
        <v>2</v>
      </c>
      <c r="D45" s="302">
        <v>253.45100000000002</v>
      </c>
      <c r="E45" s="358">
        <f t="shared" si="0"/>
        <v>506.90200000000004</v>
      </c>
      <c r="F45" s="364">
        <v>263.73759999999999</v>
      </c>
      <c r="G45" s="37">
        <f t="shared" si="1"/>
        <v>527.47519999999997</v>
      </c>
      <c r="H45" s="95">
        <v>263.69280000000003</v>
      </c>
      <c r="I45" s="37">
        <f t="shared" si="2"/>
        <v>527.38560000000007</v>
      </c>
      <c r="J45" s="311">
        <f t="shared" si="5"/>
        <v>260.29379999999998</v>
      </c>
      <c r="K45" s="286">
        <f t="shared" si="6"/>
        <v>520.58759999999995</v>
      </c>
    </row>
    <row r="46" spans="1:11" ht="15.75" thickBot="1" x14ac:dyDescent="0.3">
      <c r="A46" s="2">
        <v>1109</v>
      </c>
      <c r="B46" s="67" t="s">
        <v>229</v>
      </c>
      <c r="C46" s="345">
        <v>4</v>
      </c>
      <c r="D46" s="302">
        <v>95.171999999999997</v>
      </c>
      <c r="E46" s="358">
        <f t="shared" si="0"/>
        <v>380.68799999999999</v>
      </c>
      <c r="F46" s="364">
        <v>96.476800000000011</v>
      </c>
      <c r="G46" s="37">
        <f t="shared" si="1"/>
        <v>385.90720000000005</v>
      </c>
      <c r="H46" s="95">
        <v>92.491200000000006</v>
      </c>
      <c r="I46" s="37">
        <f t="shared" si="2"/>
        <v>369.96480000000003</v>
      </c>
      <c r="J46" s="311">
        <f t="shared" si="5"/>
        <v>94.713333333333324</v>
      </c>
      <c r="K46" s="286">
        <f t="shared" si="6"/>
        <v>378.8533333333333</v>
      </c>
    </row>
    <row r="47" spans="1:11" ht="15.75" thickBot="1" x14ac:dyDescent="0.3">
      <c r="A47" s="2">
        <v>1110</v>
      </c>
      <c r="B47" s="66" t="s">
        <v>10</v>
      </c>
      <c r="C47" s="345">
        <v>2</v>
      </c>
      <c r="D47" s="302">
        <v>97.834000000000003</v>
      </c>
      <c r="E47" s="358">
        <f t="shared" si="0"/>
        <v>195.66800000000001</v>
      </c>
      <c r="F47" s="364">
        <v>97.764800000000022</v>
      </c>
      <c r="G47" s="37">
        <f t="shared" si="1"/>
        <v>195.52960000000004</v>
      </c>
      <c r="H47" s="95">
        <v>101.69280000000001</v>
      </c>
      <c r="I47" s="37">
        <f t="shared" si="2"/>
        <v>203.38560000000001</v>
      </c>
      <c r="J47" s="311">
        <f t="shared" si="5"/>
        <v>99.097200000000001</v>
      </c>
      <c r="K47" s="286">
        <f t="shared" si="6"/>
        <v>198.1944</v>
      </c>
    </row>
    <row r="48" spans="1:11" ht="15.75" thickBot="1" x14ac:dyDescent="0.3">
      <c r="A48" s="2">
        <v>1111</v>
      </c>
      <c r="B48" s="66" t="s">
        <v>47</v>
      </c>
      <c r="C48" s="345">
        <v>2</v>
      </c>
      <c r="D48" s="302">
        <v>101.35400000000001</v>
      </c>
      <c r="E48" s="358">
        <f t="shared" si="0"/>
        <v>202.70800000000003</v>
      </c>
      <c r="F48" s="364">
        <v>107.72160000000002</v>
      </c>
      <c r="G48" s="37">
        <f t="shared" si="1"/>
        <v>215.44320000000005</v>
      </c>
      <c r="H48" s="95">
        <v>110.1276</v>
      </c>
      <c r="I48" s="37">
        <f t="shared" si="2"/>
        <v>220.2552</v>
      </c>
      <c r="J48" s="311">
        <f t="shared" si="5"/>
        <v>106.40106666666668</v>
      </c>
      <c r="K48" s="286">
        <f t="shared" si="6"/>
        <v>212.80213333333336</v>
      </c>
    </row>
    <row r="49" spans="1:11" ht="15.75" thickBot="1" x14ac:dyDescent="0.3">
      <c r="A49" s="2">
        <v>1112</v>
      </c>
      <c r="B49" s="66" t="s">
        <v>22</v>
      </c>
      <c r="C49" s="345">
        <v>12</v>
      </c>
      <c r="D49" s="302">
        <v>32.945</v>
      </c>
      <c r="E49" s="358">
        <f t="shared" si="0"/>
        <v>395.34000000000003</v>
      </c>
      <c r="F49" s="364">
        <v>40.980800000000009</v>
      </c>
      <c r="G49" s="37">
        <f t="shared" si="1"/>
        <v>491.76960000000008</v>
      </c>
      <c r="H49" s="95">
        <v>33.642000000000003</v>
      </c>
      <c r="I49" s="37">
        <f t="shared" si="2"/>
        <v>403.70400000000006</v>
      </c>
      <c r="J49" s="311">
        <f t="shared" si="5"/>
        <v>35.855933333333333</v>
      </c>
      <c r="K49" s="286">
        <f t="shared" si="6"/>
        <v>430.27120000000008</v>
      </c>
    </row>
    <row r="50" spans="1:11" ht="15.75" thickBot="1" x14ac:dyDescent="0.3">
      <c r="A50" s="2"/>
      <c r="B50" s="80" t="s">
        <v>61</v>
      </c>
      <c r="C50" s="7"/>
      <c r="D50" s="302"/>
      <c r="E50" s="358">
        <f>SUM(E5:E49)</f>
        <v>10301.203000000001</v>
      </c>
      <c r="F50" s="358"/>
      <c r="G50" s="358">
        <f t="shared" ref="G50:I50" si="7">SUM(G5:G49)</f>
        <v>11410.873599999999</v>
      </c>
      <c r="H50" s="512"/>
      <c r="I50" s="513">
        <f t="shared" si="7"/>
        <v>10813.327199999998</v>
      </c>
      <c r="J50" s="311">
        <f t="shared" si="5"/>
        <v>0</v>
      </c>
      <c r="K50" s="286">
        <f t="shared" si="6"/>
        <v>10841.801266666667</v>
      </c>
    </row>
    <row r="51" spans="1:11" ht="15.75" thickBot="1" x14ac:dyDescent="0.3">
      <c r="A51" s="2">
        <v>1113</v>
      </c>
      <c r="B51" s="103" t="s">
        <v>303</v>
      </c>
      <c r="C51" s="353" t="s">
        <v>6</v>
      </c>
      <c r="D51" s="60">
        <v>40</v>
      </c>
      <c r="E51" s="320"/>
      <c r="F51" s="306">
        <v>40</v>
      </c>
      <c r="G51" s="37"/>
      <c r="H51" s="306">
        <v>40</v>
      </c>
      <c r="I51" s="37"/>
      <c r="J51" s="286">
        <f t="shared" si="5"/>
        <v>40</v>
      </c>
      <c r="K51" s="286">
        <f t="shared" si="6"/>
        <v>0</v>
      </c>
    </row>
    <row r="52" spans="1:11" ht="15.75" thickBot="1" x14ac:dyDescent="0.3">
      <c r="A52" s="2"/>
      <c r="B52" s="103" t="s">
        <v>302</v>
      </c>
      <c r="C52" s="353" t="s">
        <v>301</v>
      </c>
      <c r="D52" s="60">
        <v>75</v>
      </c>
      <c r="E52" s="320">
        <f>E51</f>
        <v>0</v>
      </c>
      <c r="F52" s="306">
        <v>80</v>
      </c>
      <c r="G52" s="37"/>
      <c r="H52" s="306">
        <v>70</v>
      </c>
      <c r="I52" s="37"/>
      <c r="J52" s="286">
        <f t="shared" si="5"/>
        <v>75</v>
      </c>
      <c r="K52" s="286">
        <f t="shared" si="6"/>
        <v>0</v>
      </c>
    </row>
    <row r="53" spans="1:11" ht="15.75" thickBot="1" x14ac:dyDescent="0.3">
      <c r="A53" s="2"/>
      <c r="B53" s="103" t="s">
        <v>304</v>
      </c>
      <c r="C53" s="346" t="s">
        <v>8</v>
      </c>
      <c r="D53" s="60"/>
      <c r="E53" s="320">
        <f>D51*D52</f>
        <v>3000</v>
      </c>
      <c r="F53" s="306"/>
      <c r="G53" s="56">
        <f>F51*F52</f>
        <v>3200</v>
      </c>
      <c r="H53" s="306"/>
      <c r="I53" s="56">
        <f>H51*H52</f>
        <v>2800</v>
      </c>
      <c r="J53" s="286">
        <f t="shared" si="5"/>
        <v>0</v>
      </c>
      <c r="K53" s="286">
        <f t="shared" si="6"/>
        <v>3000</v>
      </c>
    </row>
    <row r="54" spans="1:11" ht="15.75" thickBot="1" x14ac:dyDescent="0.3">
      <c r="B54" s="103" t="s">
        <v>305</v>
      </c>
      <c r="C54" s="346"/>
      <c r="D54" s="60"/>
      <c r="E54" s="320">
        <f>E50+E53</f>
        <v>13301.203000000001</v>
      </c>
      <c r="F54" s="306"/>
      <c r="G54" s="56">
        <f t="shared" ref="G54" si="8">G50+G53</f>
        <v>14610.873599999999</v>
      </c>
      <c r="H54" s="306"/>
      <c r="I54" s="56">
        <f t="shared" ref="I54" si="9">I50+I53</f>
        <v>13613.327199999998</v>
      </c>
      <c r="J54" s="286">
        <f t="shared" si="5"/>
        <v>0</v>
      </c>
      <c r="K54" s="286">
        <f t="shared" si="6"/>
        <v>13841.801266666667</v>
      </c>
    </row>
    <row r="55" spans="1:11" ht="39.75" thickBot="1" x14ac:dyDescent="0.3">
      <c r="A55" s="22" t="s">
        <v>6</v>
      </c>
      <c r="B55" s="129" t="s">
        <v>69</v>
      </c>
      <c r="C55" s="348"/>
      <c r="D55" s="306" t="s">
        <v>72</v>
      </c>
      <c r="E55" s="320" t="s">
        <v>70</v>
      </c>
      <c r="F55" s="306" t="s">
        <v>72</v>
      </c>
      <c r="G55" s="305" t="s">
        <v>70</v>
      </c>
      <c r="H55" s="306" t="s">
        <v>72</v>
      </c>
      <c r="I55" s="305" t="s">
        <v>70</v>
      </c>
      <c r="J55" s="264" t="s">
        <v>296</v>
      </c>
      <c r="K55" s="265" t="s">
        <v>297</v>
      </c>
    </row>
    <row r="56" spans="1:11" ht="15.75" thickBot="1" x14ac:dyDescent="0.3">
      <c r="A56" s="345">
        <v>2</v>
      </c>
      <c r="B56" s="82" t="s">
        <v>275</v>
      </c>
      <c r="D56" s="359">
        <f>E54</f>
        <v>13301.203000000001</v>
      </c>
      <c r="E56" s="360">
        <f>A56*D56</f>
        <v>26602.406000000003</v>
      </c>
      <c r="F56" s="365">
        <f>G54</f>
        <v>14610.873599999999</v>
      </c>
      <c r="G56" s="366">
        <f>A56*F56</f>
        <v>29221.747199999998</v>
      </c>
      <c r="H56" s="365">
        <f>I54</f>
        <v>13613.327199999998</v>
      </c>
      <c r="I56" s="366">
        <f>A56*H56</f>
        <v>27226.654399999996</v>
      </c>
      <c r="J56" s="313">
        <f>(D56+F56+H56)/3</f>
        <v>13841.801266666667</v>
      </c>
      <c r="K56" s="313">
        <f>(E56+G56+I56)/3</f>
        <v>27683.602533333335</v>
      </c>
    </row>
  </sheetData>
  <mergeCells count="1">
    <mergeCell ref="J3:K3"/>
  </mergeCells>
  <pageMargins left="0.511811024" right="0.31289062499999998" top="0.78740157499999996" bottom="0.78740157499999996" header="0.31496062000000002" footer="0.31496062000000002"/>
  <pageSetup paperSize="9" scale="62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Layout" topLeftCell="A7" zoomScale="90" zoomScaleNormal="100" zoomScalePageLayoutView="90" workbookViewId="0">
      <selection activeCell="K1" sqref="K1"/>
    </sheetView>
  </sheetViews>
  <sheetFormatPr defaultRowHeight="15" x14ac:dyDescent="0.25"/>
  <cols>
    <col min="2" max="2" width="34.28515625" customWidth="1"/>
    <col min="4" max="4" width="9.7109375" style="33" customWidth="1"/>
    <col min="5" max="5" width="11.140625" style="297" customWidth="1"/>
    <col min="6" max="6" width="11.28515625" style="297" customWidth="1"/>
    <col min="7" max="7" width="11.42578125" style="33" customWidth="1"/>
    <col min="8" max="8" width="11" style="33" bestFit="1" customWidth="1"/>
    <col min="9" max="9" width="11.28515625" style="33" customWidth="1"/>
    <col min="10" max="10" width="11.140625" style="33" customWidth="1"/>
    <col min="11" max="11" width="11" style="33" customWidth="1"/>
    <col min="12" max="12" width="9.140625" style="33"/>
  </cols>
  <sheetData>
    <row r="1" spans="1:12" ht="15.75" thickBot="1" x14ac:dyDescent="0.3">
      <c r="A1" s="5"/>
      <c r="B1" s="5"/>
      <c r="C1" s="5"/>
      <c r="D1" s="298"/>
    </row>
    <row r="2" spans="1:12" ht="15.75" thickBot="1" x14ac:dyDescent="0.3">
      <c r="A2" s="68" t="s">
        <v>217</v>
      </c>
      <c r="B2" s="69"/>
      <c r="C2" s="69"/>
      <c r="D2" s="299"/>
      <c r="E2" s="299"/>
      <c r="F2" s="300"/>
    </row>
    <row r="3" spans="1:12" s="47" customFormat="1" ht="16.5" thickTop="1" thickBot="1" x14ac:dyDescent="0.3">
      <c r="A3" s="75" t="s">
        <v>5</v>
      </c>
      <c r="B3" s="72"/>
      <c r="C3" s="72"/>
      <c r="D3" s="53" t="s">
        <v>290</v>
      </c>
      <c r="E3" s="296"/>
      <c r="F3" s="91" t="s">
        <v>295</v>
      </c>
      <c r="G3" s="98"/>
      <c r="H3" s="34" t="s">
        <v>291</v>
      </c>
      <c r="I3" s="35"/>
      <c r="J3" s="674" t="s">
        <v>300</v>
      </c>
      <c r="K3" s="675"/>
      <c r="L3" s="297"/>
    </row>
    <row r="4" spans="1:12" ht="30.75" thickBot="1" x14ac:dyDescent="0.3">
      <c r="A4" s="116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8" t="s">
        <v>67</v>
      </c>
      <c r="G4" s="45" t="s">
        <v>68</v>
      </c>
      <c r="H4" s="38" t="s">
        <v>67</v>
      </c>
      <c r="I4" s="39" t="s">
        <v>68</v>
      </c>
      <c r="J4" s="257" t="s">
        <v>298</v>
      </c>
      <c r="K4" s="258" t="s">
        <v>299</v>
      </c>
    </row>
    <row r="5" spans="1:12" ht="15.75" thickBot="1" x14ac:dyDescent="0.3">
      <c r="A5" s="2">
        <v>1114</v>
      </c>
      <c r="B5" s="66" t="s">
        <v>206</v>
      </c>
      <c r="C5" s="345">
        <v>2</v>
      </c>
      <c r="D5" s="302">
        <v>378.51000000000005</v>
      </c>
      <c r="E5" s="57">
        <f t="shared" ref="E5:E27" si="0">C5*D5</f>
        <v>757.0200000000001</v>
      </c>
      <c r="F5" s="60">
        <v>399.10320000000007</v>
      </c>
      <c r="G5" s="99">
        <f t="shared" ref="G5:G27" si="1">C5*F5</f>
        <v>798.20640000000014</v>
      </c>
      <c r="H5" s="36">
        <v>379.39320000000004</v>
      </c>
      <c r="I5" s="37">
        <f t="shared" ref="I5:I27" si="2">C5*H5</f>
        <v>758.78640000000007</v>
      </c>
      <c r="J5" s="311">
        <f t="shared" ref="J5:J32" si="3">(D5+F5+H5)/3</f>
        <v>385.66880000000009</v>
      </c>
      <c r="K5" s="286">
        <f t="shared" ref="K5:K32" si="4">(E5+G5+I5)/3</f>
        <v>771.33760000000018</v>
      </c>
    </row>
    <row r="6" spans="1:12" ht="15.75" thickBot="1" x14ac:dyDescent="0.3">
      <c r="A6" s="2">
        <v>1115</v>
      </c>
      <c r="B6" s="66" t="s">
        <v>207</v>
      </c>
      <c r="C6" s="345">
        <v>2</v>
      </c>
      <c r="D6" s="302">
        <v>390.81900000000007</v>
      </c>
      <c r="E6" s="57">
        <f t="shared" si="0"/>
        <v>781.63800000000015</v>
      </c>
      <c r="F6" s="60">
        <v>394.04880000000003</v>
      </c>
      <c r="G6" s="99">
        <f t="shared" si="1"/>
        <v>788.09760000000006</v>
      </c>
      <c r="H6" s="36">
        <v>396.55440000000004</v>
      </c>
      <c r="I6" s="37">
        <f t="shared" si="2"/>
        <v>793.10880000000009</v>
      </c>
      <c r="J6" s="311">
        <f t="shared" si="3"/>
        <v>393.80740000000009</v>
      </c>
      <c r="K6" s="286">
        <f t="shared" si="4"/>
        <v>787.61480000000017</v>
      </c>
    </row>
    <row r="7" spans="1:12" ht="15.75" thickBot="1" x14ac:dyDescent="0.3">
      <c r="A7" s="2">
        <v>1116</v>
      </c>
      <c r="B7" s="66" t="s">
        <v>224</v>
      </c>
      <c r="C7" s="345">
        <v>4</v>
      </c>
      <c r="D7" s="302">
        <v>108.27300000000001</v>
      </c>
      <c r="E7" s="57">
        <f t="shared" si="0"/>
        <v>433.09200000000004</v>
      </c>
      <c r="F7" s="60">
        <v>94.651200000000003</v>
      </c>
      <c r="G7" s="99">
        <f t="shared" si="1"/>
        <v>378.60480000000001</v>
      </c>
      <c r="H7" s="36">
        <v>114.4152</v>
      </c>
      <c r="I7" s="37">
        <f t="shared" si="2"/>
        <v>457.66079999999999</v>
      </c>
      <c r="J7" s="311">
        <f t="shared" si="3"/>
        <v>105.77980000000001</v>
      </c>
      <c r="K7" s="286">
        <f t="shared" si="4"/>
        <v>423.11920000000003</v>
      </c>
    </row>
    <row r="8" spans="1:12" ht="15.75" thickBot="1" x14ac:dyDescent="0.3">
      <c r="A8" s="2">
        <v>1117</v>
      </c>
      <c r="B8" s="66" t="s">
        <v>114</v>
      </c>
      <c r="C8" s="345">
        <v>1</v>
      </c>
      <c r="D8" s="302">
        <v>217.97600000000003</v>
      </c>
      <c r="E8" s="57">
        <f t="shared" si="0"/>
        <v>217.97600000000003</v>
      </c>
      <c r="F8" s="60">
        <v>228.62520000000001</v>
      </c>
      <c r="G8" s="99">
        <f t="shared" si="1"/>
        <v>228.62520000000001</v>
      </c>
      <c r="H8" s="36">
        <v>224.83440000000002</v>
      </c>
      <c r="I8" s="37">
        <f t="shared" si="2"/>
        <v>224.83440000000002</v>
      </c>
      <c r="J8" s="311">
        <f t="shared" si="3"/>
        <v>223.81186666666667</v>
      </c>
      <c r="K8" s="286">
        <f t="shared" si="4"/>
        <v>223.81186666666667</v>
      </c>
    </row>
    <row r="9" spans="1:12" ht="15.75" thickBot="1" x14ac:dyDescent="0.3">
      <c r="A9" s="2">
        <v>1118</v>
      </c>
      <c r="B9" s="66" t="s">
        <v>18</v>
      </c>
      <c r="C9" s="345">
        <v>2</v>
      </c>
      <c r="D9" s="302">
        <v>146.59700000000004</v>
      </c>
      <c r="E9" s="57">
        <f t="shared" si="0"/>
        <v>293.19400000000007</v>
      </c>
      <c r="F9" s="60">
        <v>144.99</v>
      </c>
      <c r="G9" s="99">
        <f t="shared" si="1"/>
        <v>289.98</v>
      </c>
      <c r="H9" s="36">
        <v>138.6396</v>
      </c>
      <c r="I9" s="37">
        <f t="shared" si="2"/>
        <v>277.2792</v>
      </c>
      <c r="J9" s="311">
        <f t="shared" si="3"/>
        <v>143.40886666666668</v>
      </c>
      <c r="K9" s="286">
        <f t="shared" si="4"/>
        <v>286.81773333333336</v>
      </c>
    </row>
    <row r="10" spans="1:12" ht="15.75" thickBot="1" x14ac:dyDescent="0.3">
      <c r="A10" s="2">
        <v>1119</v>
      </c>
      <c r="B10" s="66" t="s">
        <v>218</v>
      </c>
      <c r="C10" s="345">
        <v>2</v>
      </c>
      <c r="D10" s="302">
        <v>153.04300000000001</v>
      </c>
      <c r="E10" s="57">
        <f t="shared" si="0"/>
        <v>306.08600000000001</v>
      </c>
      <c r="F10" s="60">
        <v>204.50880000000004</v>
      </c>
      <c r="G10" s="99">
        <f t="shared" si="1"/>
        <v>409.01760000000007</v>
      </c>
      <c r="H10" s="36">
        <v>145.60560000000001</v>
      </c>
      <c r="I10" s="37">
        <f t="shared" si="2"/>
        <v>291.21120000000002</v>
      </c>
      <c r="J10" s="311">
        <f t="shared" si="3"/>
        <v>167.71913333333336</v>
      </c>
      <c r="K10" s="286">
        <f t="shared" si="4"/>
        <v>335.43826666666672</v>
      </c>
    </row>
    <row r="11" spans="1:12" ht="15.75" thickBot="1" x14ac:dyDescent="0.3">
      <c r="A11" s="2">
        <v>1120</v>
      </c>
      <c r="B11" s="66" t="s">
        <v>219</v>
      </c>
      <c r="C11" s="345">
        <v>2</v>
      </c>
      <c r="D11" s="302">
        <v>189.28800000000004</v>
      </c>
      <c r="E11" s="57">
        <f t="shared" si="0"/>
        <v>378.57600000000008</v>
      </c>
      <c r="F11" s="60">
        <v>347.28480000000002</v>
      </c>
      <c r="G11" s="99">
        <f t="shared" si="1"/>
        <v>694.56960000000004</v>
      </c>
      <c r="H11" s="36">
        <v>204.32520000000002</v>
      </c>
      <c r="I11" s="37">
        <f t="shared" si="2"/>
        <v>408.65040000000005</v>
      </c>
      <c r="J11" s="311">
        <f t="shared" si="3"/>
        <v>246.96600000000001</v>
      </c>
      <c r="K11" s="286">
        <f t="shared" si="4"/>
        <v>493.93200000000002</v>
      </c>
    </row>
    <row r="12" spans="1:12" ht="15.75" thickBot="1" x14ac:dyDescent="0.3">
      <c r="A12" s="2">
        <v>1121</v>
      </c>
      <c r="B12" s="66" t="s">
        <v>220</v>
      </c>
      <c r="C12" s="345">
        <v>2</v>
      </c>
      <c r="D12" s="302">
        <v>351.41700000000003</v>
      </c>
      <c r="E12" s="57">
        <f t="shared" si="0"/>
        <v>702.83400000000006</v>
      </c>
      <c r="F12" s="60">
        <v>351.90719999999999</v>
      </c>
      <c r="G12" s="99">
        <f t="shared" si="1"/>
        <v>703.81439999999998</v>
      </c>
      <c r="H12" s="36">
        <v>373.95000000000005</v>
      </c>
      <c r="I12" s="37">
        <f t="shared" si="2"/>
        <v>747.90000000000009</v>
      </c>
      <c r="J12" s="311">
        <f t="shared" si="3"/>
        <v>359.09140000000002</v>
      </c>
      <c r="K12" s="286">
        <f t="shared" si="4"/>
        <v>718.18280000000004</v>
      </c>
    </row>
    <row r="13" spans="1:12" ht="15.75" thickBot="1" x14ac:dyDescent="0.3">
      <c r="A13" s="2">
        <v>1122</v>
      </c>
      <c r="B13" s="66" t="s">
        <v>73</v>
      </c>
      <c r="C13" s="345">
        <v>3</v>
      </c>
      <c r="D13" s="302">
        <v>80.838999999999999</v>
      </c>
      <c r="E13" s="57">
        <f t="shared" si="0"/>
        <v>242.517</v>
      </c>
      <c r="F13" s="60">
        <v>80.470800000000011</v>
      </c>
      <c r="G13" s="99">
        <f t="shared" si="1"/>
        <v>241.41240000000005</v>
      </c>
      <c r="H13" s="36">
        <v>85.687200000000004</v>
      </c>
      <c r="I13" s="37">
        <f t="shared" si="2"/>
        <v>257.0616</v>
      </c>
      <c r="J13" s="311">
        <f t="shared" si="3"/>
        <v>82.332333333333338</v>
      </c>
      <c r="K13" s="286">
        <f t="shared" si="4"/>
        <v>246.99699999999999</v>
      </c>
    </row>
    <row r="14" spans="1:12" ht="15.75" thickBot="1" x14ac:dyDescent="0.3">
      <c r="A14" s="2">
        <v>1123</v>
      </c>
      <c r="B14" s="66" t="s">
        <v>74</v>
      </c>
      <c r="C14" s="345">
        <v>3</v>
      </c>
      <c r="D14" s="302">
        <v>36.564000000000007</v>
      </c>
      <c r="E14" s="57">
        <f t="shared" si="0"/>
        <v>109.69200000000002</v>
      </c>
      <c r="F14" s="60">
        <v>36.579599999999999</v>
      </c>
      <c r="G14" s="99">
        <f t="shared" si="1"/>
        <v>109.7388</v>
      </c>
      <c r="H14" s="36">
        <v>44.582400000000007</v>
      </c>
      <c r="I14" s="37">
        <f t="shared" si="2"/>
        <v>133.74720000000002</v>
      </c>
      <c r="J14" s="311">
        <f t="shared" si="3"/>
        <v>39.242000000000004</v>
      </c>
      <c r="K14" s="286">
        <f t="shared" si="4"/>
        <v>117.72600000000001</v>
      </c>
    </row>
    <row r="15" spans="1:12" ht="15.75" thickBot="1" x14ac:dyDescent="0.3">
      <c r="A15" s="2">
        <v>1124</v>
      </c>
      <c r="B15" s="66" t="s">
        <v>112</v>
      </c>
      <c r="C15" s="345">
        <v>3</v>
      </c>
      <c r="D15" s="302">
        <v>50.831000000000003</v>
      </c>
      <c r="E15" s="57">
        <f t="shared" si="0"/>
        <v>152.49299999999999</v>
      </c>
      <c r="F15" s="60">
        <v>48.124800000000008</v>
      </c>
      <c r="G15" s="99">
        <f t="shared" si="1"/>
        <v>144.37440000000004</v>
      </c>
      <c r="H15" s="36">
        <v>56.602800000000002</v>
      </c>
      <c r="I15" s="37">
        <f t="shared" si="2"/>
        <v>169.80840000000001</v>
      </c>
      <c r="J15" s="311">
        <f t="shared" si="3"/>
        <v>51.852866666666671</v>
      </c>
      <c r="K15" s="286">
        <f t="shared" si="4"/>
        <v>155.55860000000001</v>
      </c>
    </row>
    <row r="16" spans="1:12" ht="15.75" thickBot="1" x14ac:dyDescent="0.3">
      <c r="A16" s="2">
        <v>1125</v>
      </c>
      <c r="B16" s="66" t="s">
        <v>32</v>
      </c>
      <c r="C16" s="345">
        <v>2</v>
      </c>
      <c r="D16" s="302">
        <v>98.032000000000011</v>
      </c>
      <c r="E16" s="57">
        <f t="shared" si="0"/>
        <v>196.06400000000002</v>
      </c>
      <c r="F16" s="60">
        <v>105.34320000000001</v>
      </c>
      <c r="G16" s="99">
        <f t="shared" si="1"/>
        <v>210.68640000000002</v>
      </c>
      <c r="H16" s="36">
        <v>105.12720000000002</v>
      </c>
      <c r="I16" s="37">
        <f t="shared" si="2"/>
        <v>210.25440000000003</v>
      </c>
      <c r="J16" s="311">
        <f t="shared" si="3"/>
        <v>102.83413333333334</v>
      </c>
      <c r="K16" s="286">
        <f t="shared" si="4"/>
        <v>205.66826666666668</v>
      </c>
    </row>
    <row r="17" spans="1:11" ht="15.75" thickBot="1" x14ac:dyDescent="0.3">
      <c r="A17" s="2">
        <v>1126</v>
      </c>
      <c r="B17" s="66" t="s">
        <v>17</v>
      </c>
      <c r="C17" s="345">
        <v>1</v>
      </c>
      <c r="D17" s="302">
        <v>1909.2700000000002</v>
      </c>
      <c r="E17" s="57">
        <f t="shared" si="0"/>
        <v>1909.2700000000002</v>
      </c>
      <c r="F17" s="60">
        <v>1765.9512000000002</v>
      </c>
      <c r="G17" s="99">
        <f t="shared" si="1"/>
        <v>1765.9512000000002</v>
      </c>
      <c r="H17" s="36">
        <v>1932.6492000000001</v>
      </c>
      <c r="I17" s="37">
        <f t="shared" si="2"/>
        <v>1932.6492000000001</v>
      </c>
      <c r="J17" s="311">
        <f t="shared" si="3"/>
        <v>1869.2901333333336</v>
      </c>
      <c r="K17" s="286">
        <f t="shared" si="4"/>
        <v>1869.2901333333336</v>
      </c>
    </row>
    <row r="18" spans="1:11" ht="15.75" thickBot="1" x14ac:dyDescent="0.3">
      <c r="A18" s="2">
        <v>1127</v>
      </c>
      <c r="B18" s="66" t="s">
        <v>102</v>
      </c>
      <c r="C18" s="345">
        <v>12</v>
      </c>
      <c r="D18" s="302">
        <v>48.84</v>
      </c>
      <c r="E18" s="57">
        <f t="shared" si="0"/>
        <v>586.08000000000004</v>
      </c>
      <c r="F18" s="60">
        <v>50.619599999999998</v>
      </c>
      <c r="G18" s="99">
        <f t="shared" si="1"/>
        <v>607.43520000000001</v>
      </c>
      <c r="H18" s="36">
        <v>50.468400000000003</v>
      </c>
      <c r="I18" s="37">
        <f t="shared" si="2"/>
        <v>605.62080000000003</v>
      </c>
      <c r="J18" s="311">
        <f t="shared" si="3"/>
        <v>49.975999999999999</v>
      </c>
      <c r="K18" s="286">
        <f t="shared" si="4"/>
        <v>599.71199999999999</v>
      </c>
    </row>
    <row r="19" spans="1:11" ht="15.75" thickBot="1" x14ac:dyDescent="0.3">
      <c r="A19" s="2">
        <v>1128</v>
      </c>
      <c r="B19" s="90" t="s">
        <v>31</v>
      </c>
      <c r="C19" s="345">
        <v>4</v>
      </c>
      <c r="D19" s="302">
        <v>47.421000000000006</v>
      </c>
      <c r="E19" s="57">
        <f t="shared" si="0"/>
        <v>189.68400000000003</v>
      </c>
      <c r="F19" s="60">
        <v>53.719200000000008</v>
      </c>
      <c r="G19" s="99">
        <f t="shared" si="1"/>
        <v>214.87680000000003</v>
      </c>
      <c r="H19" s="36">
        <v>49.615200000000002</v>
      </c>
      <c r="I19" s="37">
        <f t="shared" si="2"/>
        <v>198.46080000000001</v>
      </c>
      <c r="J19" s="311">
        <f t="shared" si="3"/>
        <v>50.251800000000003</v>
      </c>
      <c r="K19" s="286">
        <f t="shared" si="4"/>
        <v>201.00720000000001</v>
      </c>
    </row>
    <row r="20" spans="1:11" ht="15.75" thickBot="1" x14ac:dyDescent="0.3">
      <c r="A20" s="2">
        <v>1129</v>
      </c>
      <c r="B20" s="66" t="s">
        <v>123</v>
      </c>
      <c r="C20" s="345">
        <v>3</v>
      </c>
      <c r="D20" s="302">
        <v>167.49700000000001</v>
      </c>
      <c r="E20" s="57">
        <f t="shared" si="0"/>
        <v>502.49100000000004</v>
      </c>
      <c r="F20" s="60">
        <v>161.65440000000001</v>
      </c>
      <c r="G20" s="99">
        <f t="shared" si="1"/>
        <v>484.96320000000003</v>
      </c>
      <c r="H20" s="36">
        <v>168.25319999999999</v>
      </c>
      <c r="I20" s="37">
        <f t="shared" si="2"/>
        <v>504.75959999999998</v>
      </c>
      <c r="J20" s="311">
        <f t="shared" si="3"/>
        <v>165.80153333333334</v>
      </c>
      <c r="K20" s="286">
        <f t="shared" si="4"/>
        <v>497.40460000000002</v>
      </c>
    </row>
    <row r="21" spans="1:11" ht="15.75" thickBot="1" x14ac:dyDescent="0.3">
      <c r="A21" s="2">
        <v>1130</v>
      </c>
      <c r="B21" s="66" t="s">
        <v>9</v>
      </c>
      <c r="C21" s="345">
        <v>2</v>
      </c>
      <c r="D21" s="302">
        <v>179.46500000000003</v>
      </c>
      <c r="E21" s="57">
        <f t="shared" si="0"/>
        <v>358.93000000000006</v>
      </c>
      <c r="F21" s="60">
        <v>214.4556</v>
      </c>
      <c r="G21" s="99">
        <f t="shared" si="1"/>
        <v>428.91120000000001</v>
      </c>
      <c r="H21" s="36">
        <v>166.83840000000001</v>
      </c>
      <c r="I21" s="37">
        <f t="shared" si="2"/>
        <v>333.67680000000001</v>
      </c>
      <c r="J21" s="311">
        <f t="shared" si="3"/>
        <v>186.91966666666667</v>
      </c>
      <c r="K21" s="286">
        <f t="shared" si="4"/>
        <v>373.83933333333334</v>
      </c>
    </row>
    <row r="22" spans="1:11" ht="15.75" thickBot="1" x14ac:dyDescent="0.3">
      <c r="A22" s="2">
        <v>1131</v>
      </c>
      <c r="B22" s="66" t="s">
        <v>125</v>
      </c>
      <c r="C22" s="345">
        <v>6</v>
      </c>
      <c r="D22" s="302">
        <v>109.384</v>
      </c>
      <c r="E22" s="57">
        <f t="shared" si="0"/>
        <v>656.30399999999997</v>
      </c>
      <c r="F22" s="60">
        <v>105.34320000000001</v>
      </c>
      <c r="G22" s="99">
        <f t="shared" si="1"/>
        <v>632.05920000000003</v>
      </c>
      <c r="H22" s="36">
        <v>118.08720000000001</v>
      </c>
      <c r="I22" s="37">
        <f t="shared" si="2"/>
        <v>708.52320000000009</v>
      </c>
      <c r="J22" s="311">
        <f t="shared" si="3"/>
        <v>110.93813333333334</v>
      </c>
      <c r="K22" s="286">
        <f t="shared" si="4"/>
        <v>665.62880000000007</v>
      </c>
    </row>
    <row r="23" spans="1:11" ht="15.75" thickBot="1" x14ac:dyDescent="0.3">
      <c r="A23" s="2">
        <v>1132</v>
      </c>
      <c r="B23" s="66" t="s">
        <v>221</v>
      </c>
      <c r="C23" s="345">
        <v>2</v>
      </c>
      <c r="D23" s="302">
        <v>514.94299999999998</v>
      </c>
      <c r="E23" s="57">
        <f t="shared" si="0"/>
        <v>1029.886</v>
      </c>
      <c r="F23" s="60">
        <v>507.31920000000002</v>
      </c>
      <c r="G23" s="99">
        <f t="shared" si="1"/>
        <v>1014.6384</v>
      </c>
      <c r="H23" s="36">
        <v>527.80680000000007</v>
      </c>
      <c r="I23" s="37">
        <f t="shared" si="2"/>
        <v>1055.6136000000001</v>
      </c>
      <c r="J23" s="311">
        <f t="shared" si="3"/>
        <v>516.68966666666665</v>
      </c>
      <c r="K23" s="286">
        <f t="shared" si="4"/>
        <v>1033.3793333333333</v>
      </c>
    </row>
    <row r="24" spans="1:11" ht="15.75" thickBot="1" x14ac:dyDescent="0.3">
      <c r="A24" s="2">
        <v>1133</v>
      </c>
      <c r="B24" s="66" t="s">
        <v>223</v>
      </c>
      <c r="C24" s="345">
        <v>1</v>
      </c>
      <c r="D24" s="302">
        <v>1026.8720000000001</v>
      </c>
      <c r="E24" s="57">
        <f t="shared" si="0"/>
        <v>1026.8720000000001</v>
      </c>
      <c r="F24" s="60">
        <v>1009.5192000000001</v>
      </c>
      <c r="G24" s="99">
        <f t="shared" si="1"/>
        <v>1009.5192000000001</v>
      </c>
      <c r="H24" s="36">
        <v>1068.2820000000002</v>
      </c>
      <c r="I24" s="37">
        <f t="shared" si="2"/>
        <v>1068.2820000000002</v>
      </c>
      <c r="J24" s="311">
        <f t="shared" si="3"/>
        <v>1034.8910666666668</v>
      </c>
      <c r="K24" s="286">
        <f t="shared" si="4"/>
        <v>1034.8910666666668</v>
      </c>
    </row>
    <row r="25" spans="1:11" ht="15.75" thickBot="1" x14ac:dyDescent="0.3">
      <c r="A25" s="2">
        <v>1134</v>
      </c>
      <c r="B25" s="66" t="s">
        <v>222</v>
      </c>
      <c r="C25" s="345">
        <v>1</v>
      </c>
      <c r="D25" s="302">
        <v>893.45300000000009</v>
      </c>
      <c r="E25" s="57">
        <f t="shared" si="0"/>
        <v>893.45300000000009</v>
      </c>
      <c r="F25" s="60">
        <v>891.44280000000003</v>
      </c>
      <c r="G25" s="99">
        <f t="shared" si="1"/>
        <v>891.44280000000003</v>
      </c>
      <c r="H25" s="36">
        <v>881.80920000000003</v>
      </c>
      <c r="I25" s="37">
        <f t="shared" si="2"/>
        <v>881.80920000000003</v>
      </c>
      <c r="J25" s="311">
        <f t="shared" si="3"/>
        <v>888.90166666666676</v>
      </c>
      <c r="K25" s="286">
        <f t="shared" si="4"/>
        <v>888.90166666666676</v>
      </c>
    </row>
    <row r="26" spans="1:11" ht="15.75" thickBot="1" x14ac:dyDescent="0.3">
      <c r="A26" s="2">
        <v>1135</v>
      </c>
      <c r="B26" s="66" t="s">
        <v>10</v>
      </c>
      <c r="C26" s="345">
        <v>2</v>
      </c>
      <c r="D26" s="302">
        <v>327.95400000000001</v>
      </c>
      <c r="E26" s="57">
        <f t="shared" si="0"/>
        <v>655.90800000000002</v>
      </c>
      <c r="F26" s="60">
        <v>265.34520000000003</v>
      </c>
      <c r="G26" s="99">
        <f t="shared" si="1"/>
        <v>530.69040000000007</v>
      </c>
      <c r="H26" s="36">
        <v>329.33520000000004</v>
      </c>
      <c r="I26" s="37">
        <f t="shared" si="2"/>
        <v>658.67040000000009</v>
      </c>
      <c r="J26" s="311">
        <f t="shared" si="3"/>
        <v>307.54480000000007</v>
      </c>
      <c r="K26" s="286">
        <f t="shared" si="4"/>
        <v>615.08960000000013</v>
      </c>
    </row>
    <row r="27" spans="1:11" ht="15.75" thickBot="1" x14ac:dyDescent="0.3">
      <c r="A27" s="2">
        <v>1136</v>
      </c>
      <c r="B27" s="66" t="s">
        <v>22</v>
      </c>
      <c r="C27" s="345">
        <v>12</v>
      </c>
      <c r="D27" s="302">
        <v>38.631999999999998</v>
      </c>
      <c r="E27" s="57">
        <f t="shared" si="0"/>
        <v>463.58399999999995</v>
      </c>
      <c r="F27" s="60">
        <v>39.787200000000006</v>
      </c>
      <c r="G27" s="99">
        <f t="shared" si="1"/>
        <v>477.44640000000004</v>
      </c>
      <c r="H27" s="36">
        <v>40.478400000000001</v>
      </c>
      <c r="I27" s="37">
        <f t="shared" si="2"/>
        <v>485.74080000000004</v>
      </c>
      <c r="J27" s="311">
        <f t="shared" si="3"/>
        <v>39.632533333333335</v>
      </c>
      <c r="K27" s="286">
        <f t="shared" si="4"/>
        <v>475.59040000000005</v>
      </c>
    </row>
    <row r="28" spans="1:11" ht="15.75" thickBot="1" x14ac:dyDescent="0.3">
      <c r="A28" s="3"/>
      <c r="B28" s="83" t="s">
        <v>61</v>
      </c>
      <c r="C28" s="345"/>
      <c r="D28" s="302"/>
      <c r="E28" s="57">
        <f>SUM(E5:E27)</f>
        <v>12843.644</v>
      </c>
      <c r="F28" s="57"/>
      <c r="G28" s="57">
        <f t="shared" ref="G28:I28" si="5">SUM(G5:G27)</f>
        <v>13055.061600000001</v>
      </c>
      <c r="H28" s="60"/>
      <c r="I28" s="56">
        <f t="shared" si="5"/>
        <v>13164.109200000001</v>
      </c>
      <c r="J28" s="311">
        <f t="shared" si="3"/>
        <v>0</v>
      </c>
      <c r="K28" s="286">
        <f t="shared" si="4"/>
        <v>13020.938266666666</v>
      </c>
    </row>
    <row r="29" spans="1:11" ht="15.75" thickBot="1" x14ac:dyDescent="0.3">
      <c r="A29" s="2">
        <v>1113</v>
      </c>
      <c r="B29" s="103" t="s">
        <v>303</v>
      </c>
      <c r="C29" s="353" t="s">
        <v>6</v>
      </c>
      <c r="D29" s="60">
        <v>30</v>
      </c>
      <c r="E29" s="320"/>
      <c r="F29" s="306">
        <v>30</v>
      </c>
      <c r="G29" s="99"/>
      <c r="H29" s="36">
        <v>30</v>
      </c>
      <c r="I29" s="37"/>
      <c r="J29" s="311">
        <f t="shared" si="3"/>
        <v>30</v>
      </c>
      <c r="K29" s="286">
        <f t="shared" si="4"/>
        <v>0</v>
      </c>
    </row>
    <row r="30" spans="1:11" ht="15.75" thickBot="1" x14ac:dyDescent="0.3">
      <c r="A30" s="2"/>
      <c r="B30" s="103" t="s">
        <v>302</v>
      </c>
      <c r="C30" s="353" t="s">
        <v>301</v>
      </c>
      <c r="D30" s="60">
        <v>75</v>
      </c>
      <c r="E30" s="320">
        <f>E29</f>
        <v>0</v>
      </c>
      <c r="F30" s="306">
        <v>80</v>
      </c>
      <c r="G30" s="99"/>
      <c r="H30" s="36">
        <v>70</v>
      </c>
      <c r="I30" s="37"/>
      <c r="J30" s="311">
        <f t="shared" si="3"/>
        <v>75</v>
      </c>
      <c r="K30" s="286">
        <f t="shared" si="4"/>
        <v>0</v>
      </c>
    </row>
    <row r="31" spans="1:11" ht="15.75" thickBot="1" x14ac:dyDescent="0.3">
      <c r="A31" s="2"/>
      <c r="B31" s="103" t="s">
        <v>304</v>
      </c>
      <c r="C31" s="346" t="s">
        <v>8</v>
      </c>
      <c r="D31" s="60"/>
      <c r="E31" s="320">
        <f>D29*D30</f>
        <v>2250</v>
      </c>
      <c r="F31" s="306">
        <v>2400</v>
      </c>
      <c r="G31" s="278">
        <f>F29*F30</f>
        <v>2400</v>
      </c>
      <c r="H31" s="60">
        <v>2100</v>
      </c>
      <c r="I31" s="56">
        <f>H29*H30</f>
        <v>2100</v>
      </c>
      <c r="J31" s="311">
        <f t="shared" si="3"/>
        <v>1500</v>
      </c>
      <c r="K31" s="286">
        <f t="shared" si="4"/>
        <v>2250</v>
      </c>
    </row>
    <row r="32" spans="1:11" ht="15.75" thickBot="1" x14ac:dyDescent="0.3">
      <c r="B32" s="103" t="s">
        <v>305</v>
      </c>
      <c r="C32" s="346"/>
      <c r="D32" s="60"/>
      <c r="E32" s="320">
        <f>E28+E31</f>
        <v>15093.644</v>
      </c>
      <c r="F32" s="306"/>
      <c r="G32" s="278">
        <f t="shared" ref="G32:I32" si="6">G28+G31</f>
        <v>15455.061600000001</v>
      </c>
      <c r="H32" s="60">
        <v>2100</v>
      </c>
      <c r="I32" s="56">
        <f t="shared" si="6"/>
        <v>15264.109200000001</v>
      </c>
      <c r="J32" s="311">
        <f t="shared" si="3"/>
        <v>700</v>
      </c>
      <c r="K32" s="286">
        <f t="shared" si="4"/>
        <v>15270.938266666666</v>
      </c>
    </row>
    <row r="33" spans="1:11" ht="39.75" thickBot="1" x14ac:dyDescent="0.3">
      <c r="A33" s="22" t="s">
        <v>6</v>
      </c>
      <c r="B33" s="129" t="s">
        <v>69</v>
      </c>
      <c r="C33" s="348"/>
      <c r="D33" s="306" t="s">
        <v>72</v>
      </c>
      <c r="E33" s="320" t="s">
        <v>70</v>
      </c>
      <c r="F33" s="306" t="s">
        <v>72</v>
      </c>
      <c r="G33" s="320" t="s">
        <v>70</v>
      </c>
      <c r="H33" s="306" t="s">
        <v>72</v>
      </c>
      <c r="I33" s="305" t="s">
        <v>70</v>
      </c>
      <c r="J33" s="264" t="s">
        <v>296</v>
      </c>
      <c r="K33" s="265" t="s">
        <v>297</v>
      </c>
    </row>
    <row r="34" spans="1:11" ht="15.75" thickBot="1" x14ac:dyDescent="0.3">
      <c r="A34" s="1">
        <v>1</v>
      </c>
      <c r="B34" s="67" t="s">
        <v>276</v>
      </c>
      <c r="D34" s="78">
        <v>0</v>
      </c>
      <c r="E34" s="57">
        <f>A34*D34</f>
        <v>0</v>
      </c>
      <c r="F34" s="222">
        <v>0</v>
      </c>
      <c r="G34" s="476">
        <f>A34*F34</f>
        <v>0</v>
      </c>
      <c r="H34" s="41">
        <v>0</v>
      </c>
      <c r="I34" s="42">
        <f>A34*H34</f>
        <v>0</v>
      </c>
      <c r="J34" s="312">
        <f>(D34+F34+H34)/3</f>
        <v>0</v>
      </c>
      <c r="K34" s="313">
        <f>(E34+G34+I34)/3</f>
        <v>0</v>
      </c>
    </row>
  </sheetData>
  <sortState ref="B6:B28">
    <sortCondition ref="B6"/>
  </sortState>
  <mergeCells count="1">
    <mergeCell ref="J3:K3"/>
  </mergeCells>
  <pageMargins left="0.511811024" right="0.511811024" top="0.78740157499999996" bottom="0.78740157499999996" header="0.31496062000000002" footer="0.31496062000000002"/>
  <pageSetup paperSize="9" scale="65" fitToHeight="0" orientation="portrait" r:id="rId1"/>
  <ignoredErrors>
    <ignoredError sqref="E34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WhiteSpace="0" view="pageLayout" topLeftCell="A19" zoomScaleNormal="100" workbookViewId="0">
      <selection activeCell="H28" sqref="H28"/>
    </sheetView>
  </sheetViews>
  <sheetFormatPr defaultRowHeight="15" x14ac:dyDescent="0.25"/>
  <cols>
    <col min="2" max="2" width="33.5703125" customWidth="1"/>
    <col min="4" max="4" width="9.28515625" style="33" bestFit="1" customWidth="1"/>
    <col min="5" max="6" width="9.28515625" style="297" bestFit="1" customWidth="1"/>
    <col min="7" max="8" width="9.5703125" style="33" bestFit="1" customWidth="1"/>
    <col min="9" max="10" width="9.28515625" style="33" bestFit="1" customWidth="1"/>
    <col min="11" max="11" width="11" style="33" customWidth="1"/>
  </cols>
  <sheetData>
    <row r="1" spans="1:11" ht="15.75" thickBot="1" x14ac:dyDescent="0.3">
      <c r="A1" s="5"/>
      <c r="B1" s="5"/>
      <c r="C1" s="5"/>
      <c r="D1" s="298"/>
    </row>
    <row r="2" spans="1:11" ht="15.75" thickBot="1" x14ac:dyDescent="0.3">
      <c r="A2" s="49" t="s">
        <v>277</v>
      </c>
      <c r="B2" s="107"/>
      <c r="C2" s="107"/>
      <c r="D2" s="299"/>
      <c r="E2" s="299"/>
      <c r="F2" s="300"/>
    </row>
    <row r="3" spans="1:11" s="47" customFormat="1" ht="16.5" thickTop="1" thickBot="1" x14ac:dyDescent="0.3">
      <c r="A3" s="75" t="s">
        <v>5</v>
      </c>
      <c r="B3" s="108"/>
      <c r="C3" s="108"/>
      <c r="D3" s="53" t="s">
        <v>290</v>
      </c>
      <c r="E3" s="296"/>
      <c r="F3" s="91" t="s">
        <v>295</v>
      </c>
      <c r="G3" s="98"/>
      <c r="H3" s="34" t="s">
        <v>291</v>
      </c>
      <c r="I3" s="35"/>
      <c r="J3" s="674" t="s">
        <v>300</v>
      </c>
      <c r="K3" s="675"/>
    </row>
    <row r="4" spans="1:11" ht="45.75" thickBot="1" x14ac:dyDescent="0.3">
      <c r="A4" s="116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8" t="s">
        <v>67</v>
      </c>
      <c r="G4" s="45" t="s">
        <v>68</v>
      </c>
      <c r="H4" s="38" t="s">
        <v>67</v>
      </c>
      <c r="I4" s="39" t="s">
        <v>68</v>
      </c>
      <c r="J4" s="257" t="s">
        <v>298</v>
      </c>
      <c r="K4" s="258" t="s">
        <v>299</v>
      </c>
    </row>
    <row r="5" spans="1:11" ht="15.75" thickBot="1" x14ac:dyDescent="0.3">
      <c r="A5" s="2">
        <v>1138</v>
      </c>
      <c r="B5" s="103" t="s">
        <v>206</v>
      </c>
      <c r="C5" s="7">
        <v>2</v>
      </c>
      <c r="D5" s="302">
        <v>520.59699999999998</v>
      </c>
      <c r="E5" s="57">
        <f t="shared" ref="E5:E23" si="0">C5*D5</f>
        <v>1041.194</v>
      </c>
      <c r="F5" s="60">
        <v>513.27</v>
      </c>
      <c r="G5" s="99">
        <f t="shared" ref="G5:G23" si="1">C5*F5</f>
        <v>1026.54</v>
      </c>
      <c r="H5" s="36">
        <v>557.928</v>
      </c>
      <c r="I5" s="37">
        <f t="shared" ref="I5:I23" si="2">C5*H5</f>
        <v>1115.856</v>
      </c>
      <c r="J5" s="311">
        <f t="shared" ref="J5:J28" si="3">(D5+F5+H5)/3</f>
        <v>530.59833333333336</v>
      </c>
      <c r="K5" s="286">
        <f t="shared" ref="K5:K28" si="4">(E5+G5+I5)/3</f>
        <v>1061.1966666666667</v>
      </c>
    </row>
    <row r="6" spans="1:11" ht="15.75" thickBot="1" x14ac:dyDescent="0.3">
      <c r="A6" s="2">
        <v>1139</v>
      </c>
      <c r="B6" s="103" t="s">
        <v>207</v>
      </c>
      <c r="C6" s="7">
        <v>2</v>
      </c>
      <c r="D6" s="302">
        <v>509.34</v>
      </c>
      <c r="E6" s="57">
        <f t="shared" si="0"/>
        <v>1018.68</v>
      </c>
      <c r="F6" s="60">
        <v>495.68</v>
      </c>
      <c r="G6" s="99">
        <f t="shared" si="1"/>
        <v>991.36</v>
      </c>
      <c r="H6" s="36">
        <v>513.46</v>
      </c>
      <c r="I6" s="37">
        <f t="shared" si="2"/>
        <v>1026.92</v>
      </c>
      <c r="J6" s="311">
        <f t="shared" si="3"/>
        <v>506.16</v>
      </c>
      <c r="K6" s="286">
        <f t="shared" si="4"/>
        <v>1012.32</v>
      </c>
    </row>
    <row r="7" spans="1:11" ht="15.75" thickBot="1" x14ac:dyDescent="0.3">
      <c r="A7" s="2">
        <v>1140</v>
      </c>
      <c r="B7" s="103" t="s">
        <v>33</v>
      </c>
      <c r="C7" s="7">
        <v>2</v>
      </c>
      <c r="D7" s="302">
        <v>88.4</v>
      </c>
      <c r="E7" s="57">
        <f t="shared" si="0"/>
        <v>176.8</v>
      </c>
      <c r="F7" s="60">
        <v>89.25</v>
      </c>
      <c r="G7" s="99">
        <f t="shared" si="1"/>
        <v>178.5</v>
      </c>
      <c r="H7" s="36">
        <v>94.37</v>
      </c>
      <c r="I7" s="37">
        <f t="shared" si="2"/>
        <v>188.74</v>
      </c>
      <c r="J7" s="311">
        <f t="shared" si="3"/>
        <v>90.673333333333332</v>
      </c>
      <c r="K7" s="286">
        <f t="shared" si="4"/>
        <v>181.34666666666666</v>
      </c>
    </row>
    <row r="8" spans="1:11" ht="15.75" thickBot="1" x14ac:dyDescent="0.3">
      <c r="A8" s="2">
        <v>1141</v>
      </c>
      <c r="B8" s="103" t="s">
        <v>126</v>
      </c>
      <c r="C8" s="7">
        <v>1</v>
      </c>
      <c r="D8" s="302">
        <v>27.96</v>
      </c>
      <c r="E8" s="57">
        <f t="shared" si="0"/>
        <v>27.96</v>
      </c>
      <c r="F8" s="60">
        <v>25.48</v>
      </c>
      <c r="G8" s="99">
        <f t="shared" si="1"/>
        <v>25.48</v>
      </c>
      <c r="H8" s="36">
        <v>32.81</v>
      </c>
      <c r="I8" s="37">
        <f t="shared" si="2"/>
        <v>32.81</v>
      </c>
      <c r="J8" s="311">
        <f t="shared" si="3"/>
        <v>28.75</v>
      </c>
      <c r="K8" s="286">
        <f t="shared" si="4"/>
        <v>28.75</v>
      </c>
    </row>
    <row r="9" spans="1:11" ht="15.75" thickBot="1" x14ac:dyDescent="0.3">
      <c r="A9" s="2">
        <v>1142</v>
      </c>
      <c r="B9" s="103" t="s">
        <v>278</v>
      </c>
      <c r="C9" s="7">
        <v>4</v>
      </c>
      <c r="D9" s="302">
        <v>39.43</v>
      </c>
      <c r="E9" s="57">
        <f t="shared" si="0"/>
        <v>157.72</v>
      </c>
      <c r="F9" s="60">
        <v>42.87</v>
      </c>
      <c r="G9" s="99">
        <f t="shared" si="1"/>
        <v>171.48</v>
      </c>
      <c r="H9" s="36">
        <v>41.28</v>
      </c>
      <c r="I9" s="37">
        <f t="shared" si="2"/>
        <v>165.12</v>
      </c>
      <c r="J9" s="311">
        <f t="shared" si="3"/>
        <v>41.193333333333335</v>
      </c>
      <c r="K9" s="286">
        <f t="shared" si="4"/>
        <v>164.77333333333334</v>
      </c>
    </row>
    <row r="10" spans="1:11" ht="15.75" thickBot="1" x14ac:dyDescent="0.3">
      <c r="A10" s="2">
        <v>1143</v>
      </c>
      <c r="B10" s="103" t="s">
        <v>45</v>
      </c>
      <c r="C10" s="7">
        <v>1</v>
      </c>
      <c r="D10" s="302">
        <v>258.49</v>
      </c>
      <c r="E10" s="57">
        <f t="shared" si="0"/>
        <v>258.49</v>
      </c>
      <c r="F10" s="60">
        <v>269.14</v>
      </c>
      <c r="G10" s="99">
        <f t="shared" si="1"/>
        <v>269.14</v>
      </c>
      <c r="H10" s="36">
        <v>267.72000000000003</v>
      </c>
      <c r="I10" s="37">
        <f t="shared" si="2"/>
        <v>267.72000000000003</v>
      </c>
      <c r="J10" s="311">
        <f t="shared" si="3"/>
        <v>265.11666666666667</v>
      </c>
      <c r="K10" s="286">
        <f t="shared" si="4"/>
        <v>265.11666666666667</v>
      </c>
    </row>
    <row r="11" spans="1:11" ht="15.75" thickBot="1" x14ac:dyDescent="0.3">
      <c r="A11" s="2">
        <v>1144</v>
      </c>
      <c r="B11" s="103" t="s">
        <v>81</v>
      </c>
      <c r="C11" s="7">
        <v>2</v>
      </c>
      <c r="D11" s="302">
        <v>69.36</v>
      </c>
      <c r="E11" s="57">
        <f t="shared" si="0"/>
        <v>138.72</v>
      </c>
      <c r="F11" s="60">
        <v>74.25</v>
      </c>
      <c r="G11" s="99">
        <f t="shared" si="1"/>
        <v>148.5</v>
      </c>
      <c r="H11" s="36">
        <v>73.61</v>
      </c>
      <c r="I11" s="37">
        <f t="shared" si="2"/>
        <v>147.22</v>
      </c>
      <c r="J11" s="311">
        <f t="shared" si="3"/>
        <v>72.40666666666668</v>
      </c>
      <c r="K11" s="286">
        <f t="shared" si="4"/>
        <v>144.81333333333336</v>
      </c>
    </row>
    <row r="12" spans="1:11" ht="15.75" thickBot="1" x14ac:dyDescent="0.3">
      <c r="A12" s="2">
        <v>1145</v>
      </c>
      <c r="B12" s="103" t="s">
        <v>37</v>
      </c>
      <c r="C12" s="7">
        <v>2</v>
      </c>
      <c r="D12" s="302">
        <v>119.52</v>
      </c>
      <c r="E12" s="57">
        <f t="shared" si="0"/>
        <v>239.04</v>
      </c>
      <c r="F12" s="60">
        <v>123.54</v>
      </c>
      <c r="G12" s="99">
        <f t="shared" si="1"/>
        <v>247.08</v>
      </c>
      <c r="H12" s="36">
        <v>127.64</v>
      </c>
      <c r="I12" s="37">
        <f t="shared" si="2"/>
        <v>255.28</v>
      </c>
      <c r="J12" s="311">
        <f t="shared" si="3"/>
        <v>123.56666666666666</v>
      </c>
      <c r="K12" s="286">
        <f t="shared" si="4"/>
        <v>247.13333333333333</v>
      </c>
    </row>
    <row r="13" spans="1:11" ht="15.75" thickBot="1" x14ac:dyDescent="0.3">
      <c r="A13" s="2">
        <v>1146</v>
      </c>
      <c r="B13" s="103" t="s">
        <v>73</v>
      </c>
      <c r="C13" s="7">
        <v>3</v>
      </c>
      <c r="D13" s="302">
        <v>69.41</v>
      </c>
      <c r="E13" s="57">
        <f t="shared" si="0"/>
        <v>208.23</v>
      </c>
      <c r="F13" s="60">
        <v>87.25</v>
      </c>
      <c r="G13" s="99">
        <f t="shared" si="1"/>
        <v>261.75</v>
      </c>
      <c r="H13" s="36">
        <v>51.47</v>
      </c>
      <c r="I13" s="37">
        <f t="shared" si="2"/>
        <v>154.41</v>
      </c>
      <c r="J13" s="311">
        <f t="shared" si="3"/>
        <v>69.376666666666665</v>
      </c>
      <c r="K13" s="286">
        <f t="shared" si="4"/>
        <v>208.13</v>
      </c>
    </row>
    <row r="14" spans="1:11" ht="15.75" thickBot="1" x14ac:dyDescent="0.3">
      <c r="A14" s="2">
        <v>1147</v>
      </c>
      <c r="B14" s="103" t="s">
        <v>74</v>
      </c>
      <c r="C14" s="7">
        <v>3</v>
      </c>
      <c r="D14" s="302">
        <v>32.61</v>
      </c>
      <c r="E14" s="57">
        <f t="shared" si="0"/>
        <v>97.83</v>
      </c>
      <c r="F14" s="60">
        <v>33.26</v>
      </c>
      <c r="G14" s="99">
        <f t="shared" si="1"/>
        <v>99.78</v>
      </c>
      <c r="H14" s="36">
        <v>31.94</v>
      </c>
      <c r="I14" s="37">
        <f t="shared" si="2"/>
        <v>95.820000000000007</v>
      </c>
      <c r="J14" s="311">
        <f t="shared" si="3"/>
        <v>32.603333333333332</v>
      </c>
      <c r="K14" s="286">
        <f t="shared" si="4"/>
        <v>97.81</v>
      </c>
    </row>
    <row r="15" spans="1:11" ht="15.75" thickBot="1" x14ac:dyDescent="0.3">
      <c r="A15" s="2">
        <v>1148</v>
      </c>
      <c r="B15" s="103" t="s">
        <v>112</v>
      </c>
      <c r="C15" s="7">
        <v>3</v>
      </c>
      <c r="D15" s="302">
        <v>43.14</v>
      </c>
      <c r="E15" s="57">
        <f t="shared" si="0"/>
        <v>129.42000000000002</v>
      </c>
      <c r="F15" s="60">
        <v>41.02</v>
      </c>
      <c r="G15" s="99">
        <f t="shared" si="1"/>
        <v>123.06</v>
      </c>
      <c r="H15" s="36">
        <v>46.79</v>
      </c>
      <c r="I15" s="37">
        <f t="shared" si="2"/>
        <v>140.37</v>
      </c>
      <c r="J15" s="311">
        <f t="shared" si="3"/>
        <v>43.65</v>
      </c>
      <c r="K15" s="286">
        <f t="shared" si="4"/>
        <v>130.95000000000002</v>
      </c>
    </row>
    <row r="16" spans="1:11" ht="15.75" thickBot="1" x14ac:dyDescent="0.3">
      <c r="A16" s="2">
        <v>1149</v>
      </c>
      <c r="B16" s="103" t="s">
        <v>42</v>
      </c>
      <c r="C16" s="7">
        <v>2</v>
      </c>
      <c r="D16" s="302">
        <v>49.69</v>
      </c>
      <c r="E16" s="57">
        <f t="shared" si="0"/>
        <v>99.38</v>
      </c>
      <c r="F16" s="60">
        <v>48.04</v>
      </c>
      <c r="G16" s="99">
        <f t="shared" si="1"/>
        <v>96.08</v>
      </c>
      <c r="H16" s="36">
        <v>53.71</v>
      </c>
      <c r="I16" s="37">
        <f t="shared" si="2"/>
        <v>107.42</v>
      </c>
      <c r="J16" s="311">
        <f t="shared" si="3"/>
        <v>50.48</v>
      </c>
      <c r="K16" s="286">
        <f t="shared" si="4"/>
        <v>100.96</v>
      </c>
    </row>
    <row r="17" spans="1:11" ht="15.75" thickBot="1" x14ac:dyDescent="0.3">
      <c r="A17" s="2">
        <v>1150</v>
      </c>
      <c r="B17" s="103" t="s">
        <v>32</v>
      </c>
      <c r="C17" s="7">
        <v>2</v>
      </c>
      <c r="D17" s="302">
        <v>51.41</v>
      </c>
      <c r="E17" s="57">
        <f t="shared" si="0"/>
        <v>102.82</v>
      </c>
      <c r="F17" s="60">
        <v>55.19</v>
      </c>
      <c r="G17" s="99">
        <f t="shared" si="1"/>
        <v>110.38</v>
      </c>
      <c r="H17" s="36">
        <v>62.49</v>
      </c>
      <c r="I17" s="37">
        <f t="shared" si="2"/>
        <v>124.98</v>
      </c>
      <c r="J17" s="311">
        <f t="shared" si="3"/>
        <v>56.363333333333337</v>
      </c>
      <c r="K17" s="286">
        <f t="shared" si="4"/>
        <v>112.72666666666667</v>
      </c>
    </row>
    <row r="18" spans="1:11" ht="15.75" thickBot="1" x14ac:dyDescent="0.3">
      <c r="A18" s="2">
        <v>1151</v>
      </c>
      <c r="B18" s="103" t="s">
        <v>31</v>
      </c>
      <c r="C18" s="7">
        <v>4</v>
      </c>
      <c r="D18" s="302">
        <v>66.72</v>
      </c>
      <c r="E18" s="57">
        <f t="shared" si="0"/>
        <v>266.88</v>
      </c>
      <c r="F18" s="60">
        <v>68.180000000000007</v>
      </c>
      <c r="G18" s="99">
        <f t="shared" si="1"/>
        <v>272.72000000000003</v>
      </c>
      <c r="H18" s="36">
        <v>57.37</v>
      </c>
      <c r="I18" s="37">
        <f t="shared" si="2"/>
        <v>229.48</v>
      </c>
      <c r="J18" s="311">
        <f t="shared" si="3"/>
        <v>64.09</v>
      </c>
      <c r="K18" s="286">
        <f t="shared" si="4"/>
        <v>256.36</v>
      </c>
    </row>
    <row r="19" spans="1:11" ht="15.75" thickBot="1" x14ac:dyDescent="0.3">
      <c r="A19" s="2">
        <v>1152</v>
      </c>
      <c r="B19" s="112" t="s">
        <v>123</v>
      </c>
      <c r="C19" s="7">
        <v>4</v>
      </c>
      <c r="D19" s="302">
        <v>185.24</v>
      </c>
      <c r="E19" s="57">
        <f t="shared" si="0"/>
        <v>740.96</v>
      </c>
      <c r="F19" s="60">
        <v>186.14</v>
      </c>
      <c r="G19" s="99">
        <f t="shared" si="1"/>
        <v>744.56</v>
      </c>
      <c r="H19" s="36">
        <v>176.15</v>
      </c>
      <c r="I19" s="37">
        <f t="shared" si="2"/>
        <v>704.6</v>
      </c>
      <c r="J19" s="311">
        <f t="shared" si="3"/>
        <v>182.51</v>
      </c>
      <c r="K19" s="286">
        <f t="shared" si="4"/>
        <v>730.04</v>
      </c>
    </row>
    <row r="20" spans="1:11" ht="15.75" thickBot="1" x14ac:dyDescent="0.3">
      <c r="A20" s="2">
        <v>1153</v>
      </c>
      <c r="B20" s="103" t="s">
        <v>9</v>
      </c>
      <c r="C20" s="7">
        <v>3</v>
      </c>
      <c r="D20" s="302">
        <v>122.72</v>
      </c>
      <c r="E20" s="57">
        <f t="shared" si="0"/>
        <v>368.15999999999997</v>
      </c>
      <c r="F20" s="60">
        <v>123.54</v>
      </c>
      <c r="G20" s="99">
        <f t="shared" si="1"/>
        <v>370.62</v>
      </c>
      <c r="H20" s="36">
        <v>131.46</v>
      </c>
      <c r="I20" s="37">
        <f t="shared" si="2"/>
        <v>394.38</v>
      </c>
      <c r="J20" s="311">
        <f t="shared" si="3"/>
        <v>125.90666666666668</v>
      </c>
      <c r="K20" s="286">
        <f t="shared" si="4"/>
        <v>377.71999999999997</v>
      </c>
    </row>
    <row r="21" spans="1:11" ht="15.75" thickBot="1" x14ac:dyDescent="0.3">
      <c r="A21" s="2">
        <v>1154</v>
      </c>
      <c r="B21" s="103" t="s">
        <v>221</v>
      </c>
      <c r="C21" s="7">
        <v>2</v>
      </c>
      <c r="D21" s="302">
        <v>169.27</v>
      </c>
      <c r="E21" s="57">
        <f t="shared" si="0"/>
        <v>338.54</v>
      </c>
      <c r="F21" s="60">
        <v>178.95</v>
      </c>
      <c r="G21" s="99">
        <f t="shared" si="1"/>
        <v>357.9</v>
      </c>
      <c r="H21" s="36">
        <v>154.34</v>
      </c>
      <c r="I21" s="37">
        <f t="shared" si="2"/>
        <v>308.68</v>
      </c>
      <c r="J21" s="311">
        <f t="shared" si="3"/>
        <v>167.52</v>
      </c>
      <c r="K21" s="286">
        <f t="shared" si="4"/>
        <v>335.04</v>
      </c>
    </row>
    <row r="22" spans="1:11" ht="15.75" thickBot="1" x14ac:dyDescent="0.3">
      <c r="A22" s="2">
        <v>1155</v>
      </c>
      <c r="B22" s="103" t="s">
        <v>10</v>
      </c>
      <c r="C22" s="7">
        <v>3</v>
      </c>
      <c r="D22" s="302">
        <v>112.18</v>
      </c>
      <c r="E22" s="57">
        <f t="shared" si="0"/>
        <v>336.54</v>
      </c>
      <c r="F22" s="60">
        <v>125.84</v>
      </c>
      <c r="G22" s="99">
        <f t="shared" si="1"/>
        <v>377.52</v>
      </c>
      <c r="H22" s="36">
        <v>124.36</v>
      </c>
      <c r="I22" s="37">
        <f t="shared" si="2"/>
        <v>373.08</v>
      </c>
      <c r="J22" s="311">
        <f t="shared" si="3"/>
        <v>120.79333333333334</v>
      </c>
      <c r="K22" s="286">
        <f t="shared" si="4"/>
        <v>362.37999999999994</v>
      </c>
    </row>
    <row r="23" spans="1:11" ht="15.75" thickBot="1" x14ac:dyDescent="0.3">
      <c r="A23" s="2">
        <v>1156</v>
      </c>
      <c r="B23" s="103" t="s">
        <v>22</v>
      </c>
      <c r="C23" s="7">
        <v>8</v>
      </c>
      <c r="D23" s="302">
        <v>31.56</v>
      </c>
      <c r="E23" s="57">
        <f t="shared" si="0"/>
        <v>252.48</v>
      </c>
      <c r="F23" s="60">
        <v>38.47</v>
      </c>
      <c r="G23" s="99">
        <f t="shared" si="1"/>
        <v>307.76</v>
      </c>
      <c r="H23" s="36">
        <v>34.159999999999997</v>
      </c>
      <c r="I23" s="37">
        <f t="shared" si="2"/>
        <v>273.27999999999997</v>
      </c>
      <c r="J23" s="311">
        <f t="shared" si="3"/>
        <v>34.729999999999997</v>
      </c>
      <c r="K23" s="286">
        <f t="shared" si="4"/>
        <v>277.83999999999997</v>
      </c>
    </row>
    <row r="24" spans="1:11" ht="15.75" thickBot="1" x14ac:dyDescent="0.3">
      <c r="A24" s="3"/>
      <c r="B24" s="111" t="s">
        <v>61</v>
      </c>
      <c r="C24" s="345"/>
      <c r="D24" s="302"/>
      <c r="E24" s="57">
        <f>SUM(E5:E23)</f>
        <v>5999.8439999999991</v>
      </c>
      <c r="F24" s="57"/>
      <c r="G24" s="57">
        <f t="shared" ref="G24:I24" si="5">SUM(G5:G23)</f>
        <v>6180.2099999999991</v>
      </c>
      <c r="H24" s="60">
        <v>2633.058</v>
      </c>
      <c r="I24" s="56">
        <f t="shared" si="5"/>
        <v>6106.1659999999993</v>
      </c>
      <c r="J24" s="311">
        <f t="shared" si="3"/>
        <v>877.68600000000004</v>
      </c>
      <c r="K24" s="286">
        <f t="shared" si="4"/>
        <v>6095.4066666666658</v>
      </c>
    </row>
    <row r="25" spans="1:11" ht="15.75" thickBot="1" x14ac:dyDescent="0.3">
      <c r="A25" s="3">
        <v>1157</v>
      </c>
      <c r="B25" s="103" t="s">
        <v>303</v>
      </c>
      <c r="C25" s="353" t="s">
        <v>6</v>
      </c>
      <c r="D25" s="60">
        <v>30</v>
      </c>
      <c r="E25" s="320"/>
      <c r="F25" s="306">
        <v>30</v>
      </c>
      <c r="G25" s="99"/>
      <c r="H25" s="36">
        <v>30</v>
      </c>
      <c r="I25" s="37"/>
      <c r="J25" s="311">
        <f t="shared" si="3"/>
        <v>30</v>
      </c>
      <c r="K25" s="286">
        <f t="shared" si="4"/>
        <v>0</v>
      </c>
    </row>
    <row r="26" spans="1:11" ht="15.75" thickBot="1" x14ac:dyDescent="0.3">
      <c r="A26" s="1"/>
      <c r="B26" s="103" t="s">
        <v>302</v>
      </c>
      <c r="C26" s="353" t="s">
        <v>301</v>
      </c>
      <c r="D26" s="60">
        <v>75</v>
      </c>
      <c r="E26" s="320">
        <f>E25</f>
        <v>0</v>
      </c>
      <c r="F26" s="306">
        <v>80</v>
      </c>
      <c r="G26" s="99"/>
      <c r="H26" s="36">
        <v>70</v>
      </c>
      <c r="I26" s="37"/>
      <c r="J26" s="311">
        <f t="shared" si="3"/>
        <v>75</v>
      </c>
      <c r="K26" s="286">
        <f t="shared" si="4"/>
        <v>0</v>
      </c>
    </row>
    <row r="27" spans="1:11" ht="15.75" thickBot="1" x14ac:dyDescent="0.3">
      <c r="A27" s="1"/>
      <c r="B27" s="103" t="s">
        <v>304</v>
      </c>
      <c r="C27" s="346" t="s">
        <v>8</v>
      </c>
      <c r="D27" s="60"/>
      <c r="E27" s="320">
        <f>D25*D26</f>
        <v>2250</v>
      </c>
      <c r="F27" s="306"/>
      <c r="G27" s="278">
        <f>F25*F26</f>
        <v>2400</v>
      </c>
      <c r="H27" s="60"/>
      <c r="I27" s="56">
        <f>H25*H26</f>
        <v>2100</v>
      </c>
      <c r="J27" s="311">
        <f t="shared" si="3"/>
        <v>0</v>
      </c>
      <c r="K27" s="286">
        <f t="shared" si="4"/>
        <v>2250</v>
      </c>
    </row>
    <row r="28" spans="1:11" ht="15.75" thickBot="1" x14ac:dyDescent="0.3">
      <c r="A28" s="1"/>
      <c r="B28" s="103" t="s">
        <v>305</v>
      </c>
      <c r="C28" s="346"/>
      <c r="D28" s="60"/>
      <c r="E28" s="320">
        <f>E24+E27</f>
        <v>8249.8439999999991</v>
      </c>
      <c r="F28" s="306"/>
      <c r="G28" s="278">
        <f t="shared" ref="G28:I28" si="6">G24+G27</f>
        <v>8580.2099999999991</v>
      </c>
      <c r="H28" s="60"/>
      <c r="I28" s="56">
        <f t="shared" si="6"/>
        <v>8206.1659999999993</v>
      </c>
      <c r="J28" s="311">
        <f t="shared" si="3"/>
        <v>0</v>
      </c>
      <c r="K28" s="286">
        <f t="shared" si="4"/>
        <v>8345.406666666664</v>
      </c>
    </row>
    <row r="29" spans="1:11" ht="39.75" thickBot="1" x14ac:dyDescent="0.3">
      <c r="A29" s="11" t="s">
        <v>6</v>
      </c>
      <c r="B29" s="129" t="s">
        <v>69</v>
      </c>
      <c r="C29" s="348"/>
      <c r="D29" s="306" t="s">
        <v>72</v>
      </c>
      <c r="E29" s="320" t="s">
        <v>70</v>
      </c>
      <c r="F29" s="306" t="s">
        <v>72</v>
      </c>
      <c r="G29" s="320" t="s">
        <v>70</v>
      </c>
      <c r="H29" s="306" t="s">
        <v>72</v>
      </c>
      <c r="I29" s="305" t="s">
        <v>70</v>
      </c>
      <c r="J29" s="473" t="s">
        <v>296</v>
      </c>
      <c r="K29" s="474" t="s">
        <v>297</v>
      </c>
    </row>
    <row r="30" spans="1:11" ht="15.75" thickBot="1" x14ac:dyDescent="0.3">
      <c r="A30" s="1">
        <v>1</v>
      </c>
      <c r="B30" s="101" t="s">
        <v>279</v>
      </c>
      <c r="D30" s="323">
        <f>E28</f>
        <v>8249.8439999999991</v>
      </c>
      <c r="E30" s="57">
        <f>A30*D30</f>
        <v>8249.8439999999991</v>
      </c>
      <c r="F30" s="222">
        <f>G28</f>
        <v>8580.2099999999991</v>
      </c>
      <c r="G30" s="476">
        <f>A30*F30</f>
        <v>8580.2099999999991</v>
      </c>
      <c r="H30" s="41">
        <f>I28</f>
        <v>8206.1659999999993</v>
      </c>
      <c r="I30" s="42">
        <f>A30*H30</f>
        <v>8206.1659999999993</v>
      </c>
      <c r="J30" s="312">
        <f>(D30+F30+H30)/3</f>
        <v>8345.406666666664</v>
      </c>
      <c r="K30" s="313">
        <f>(E30+G30+I30)/3</f>
        <v>8345.406666666664</v>
      </c>
    </row>
  </sheetData>
  <mergeCells count="1"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H22" sqref="H22"/>
    </sheetView>
  </sheetViews>
  <sheetFormatPr defaultRowHeight="15" x14ac:dyDescent="0.25"/>
  <cols>
    <col min="2" max="2" width="27.5703125" customWidth="1"/>
    <col min="4" max="4" width="9.140625" style="33"/>
    <col min="5" max="6" width="9.140625" style="297"/>
    <col min="7" max="7" width="9.85546875" style="33" customWidth="1"/>
    <col min="8" max="8" width="9.140625" style="33"/>
    <col min="9" max="9" width="10.140625" style="33" customWidth="1"/>
    <col min="10" max="10" width="9.7109375" style="33" customWidth="1"/>
    <col min="11" max="11" width="10.140625" style="33" customWidth="1"/>
  </cols>
  <sheetData>
    <row r="1" spans="1:11" ht="15.75" thickBot="1" x14ac:dyDescent="0.3">
      <c r="A1" s="5"/>
      <c r="B1" s="5"/>
      <c r="C1" s="5"/>
      <c r="D1" s="298" t="s">
        <v>318</v>
      </c>
    </row>
    <row r="2" spans="1:11" ht="15.75" thickBot="1" x14ac:dyDescent="0.3">
      <c r="A2" s="121" t="s">
        <v>280</v>
      </c>
      <c r="B2" s="109"/>
      <c r="C2" s="109"/>
      <c r="D2" s="340"/>
      <c r="E2" s="299"/>
      <c r="F2" s="300"/>
    </row>
    <row r="3" spans="1:11" s="47" customFormat="1" ht="16.5" thickTop="1" thickBot="1" x14ac:dyDescent="0.3">
      <c r="A3" s="75" t="s">
        <v>5</v>
      </c>
      <c r="B3" s="108"/>
      <c r="C3" s="108"/>
      <c r="D3" s="53" t="s">
        <v>290</v>
      </c>
      <c r="E3" s="296"/>
      <c r="F3" s="91" t="s">
        <v>295</v>
      </c>
      <c r="G3" s="35"/>
      <c r="H3" s="94" t="s">
        <v>291</v>
      </c>
      <c r="I3" s="35"/>
      <c r="J3" s="674" t="s">
        <v>300</v>
      </c>
      <c r="K3" s="675"/>
    </row>
    <row r="4" spans="1:11" ht="45.75" thickBot="1" x14ac:dyDescent="0.3">
      <c r="A4" s="116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8" t="s">
        <v>67</v>
      </c>
      <c r="G4" s="39" t="s">
        <v>68</v>
      </c>
      <c r="H4" s="93" t="s">
        <v>67</v>
      </c>
      <c r="I4" s="39" t="s">
        <v>68</v>
      </c>
      <c r="J4" s="257" t="s">
        <v>298</v>
      </c>
      <c r="K4" s="258" t="s">
        <v>299</v>
      </c>
    </row>
    <row r="5" spans="1:11" ht="15.75" thickBot="1" x14ac:dyDescent="0.3">
      <c r="A5" s="2">
        <v>1158</v>
      </c>
      <c r="B5" s="103" t="s">
        <v>206</v>
      </c>
      <c r="C5" s="7">
        <v>2</v>
      </c>
      <c r="D5" s="302">
        <v>604.52810000000011</v>
      </c>
      <c r="E5" s="57">
        <f t="shared" ref="E5:E14" si="0">C5*D5</f>
        <v>1209.0562000000002</v>
      </c>
      <c r="F5" s="60">
        <v>546.16800000000001</v>
      </c>
      <c r="G5" s="37">
        <f t="shared" ref="G5:G14" si="1">C5*F5</f>
        <v>1092.336</v>
      </c>
      <c r="H5" s="36">
        <v>512.16</v>
      </c>
      <c r="I5" s="37">
        <f t="shared" ref="I5:I14" si="2">C5*H5</f>
        <v>1024.32</v>
      </c>
      <c r="J5" s="311">
        <f t="shared" ref="J5:J19" si="3">(D5+F5+H5)/3</f>
        <v>554.28536666666662</v>
      </c>
      <c r="K5" s="286">
        <f t="shared" ref="K5:K19" si="4">(E5+G5+I5)/3</f>
        <v>1108.5707333333332</v>
      </c>
    </row>
    <row r="6" spans="1:11" ht="15.75" thickBot="1" x14ac:dyDescent="0.3">
      <c r="A6" s="2">
        <v>1159</v>
      </c>
      <c r="B6" s="103" t="s">
        <v>207</v>
      </c>
      <c r="C6" s="7">
        <v>2</v>
      </c>
      <c r="D6" s="302">
        <v>439.52700000000004</v>
      </c>
      <c r="E6" s="57">
        <f t="shared" si="0"/>
        <v>879.05400000000009</v>
      </c>
      <c r="F6" s="60">
        <v>412.76480000000004</v>
      </c>
      <c r="G6" s="37">
        <f t="shared" si="1"/>
        <v>825.52960000000007</v>
      </c>
      <c r="H6" s="36">
        <v>406.48</v>
      </c>
      <c r="I6" s="37">
        <f t="shared" si="2"/>
        <v>812.96</v>
      </c>
      <c r="J6" s="311">
        <f t="shared" si="3"/>
        <v>419.59059999999999</v>
      </c>
      <c r="K6" s="286">
        <f t="shared" si="4"/>
        <v>839.18119999999999</v>
      </c>
    </row>
    <row r="7" spans="1:11" ht="15.75" thickBot="1" x14ac:dyDescent="0.3">
      <c r="A7" s="2">
        <v>1160</v>
      </c>
      <c r="B7" s="103" t="s">
        <v>73</v>
      </c>
      <c r="C7" s="7">
        <v>3</v>
      </c>
      <c r="D7" s="302">
        <v>57.717000000000006</v>
      </c>
      <c r="E7" s="57">
        <f t="shared" si="0"/>
        <v>173.15100000000001</v>
      </c>
      <c r="F7" s="60">
        <v>62.888000000000005</v>
      </c>
      <c r="G7" s="37">
        <f t="shared" si="1"/>
        <v>188.66400000000002</v>
      </c>
      <c r="H7" s="36">
        <v>48.11</v>
      </c>
      <c r="I7" s="37">
        <f t="shared" si="2"/>
        <v>144.32999999999998</v>
      </c>
      <c r="J7" s="311">
        <f t="shared" si="3"/>
        <v>56.238333333333344</v>
      </c>
      <c r="K7" s="286">
        <f t="shared" si="4"/>
        <v>168.715</v>
      </c>
    </row>
    <row r="8" spans="1:11" ht="15.75" thickBot="1" x14ac:dyDescent="0.3">
      <c r="A8" s="2">
        <v>1161</v>
      </c>
      <c r="B8" s="103" t="s">
        <v>74</v>
      </c>
      <c r="C8" s="7">
        <v>3</v>
      </c>
      <c r="D8" s="302">
        <v>36.025000000000006</v>
      </c>
      <c r="E8" s="57">
        <f t="shared" si="0"/>
        <v>108.07500000000002</v>
      </c>
      <c r="F8" s="60">
        <v>37.564800000000005</v>
      </c>
      <c r="G8" s="37">
        <f t="shared" si="1"/>
        <v>112.69440000000002</v>
      </c>
      <c r="H8" s="36">
        <v>36.72</v>
      </c>
      <c r="I8" s="37">
        <f t="shared" si="2"/>
        <v>110.16</v>
      </c>
      <c r="J8" s="311">
        <f t="shared" si="3"/>
        <v>36.769933333333334</v>
      </c>
      <c r="K8" s="286">
        <f t="shared" si="4"/>
        <v>110.3098</v>
      </c>
    </row>
    <row r="9" spans="1:11" ht="15.75" thickBot="1" x14ac:dyDescent="0.3">
      <c r="A9" s="2">
        <v>1162</v>
      </c>
      <c r="B9" s="103" t="s">
        <v>112</v>
      </c>
      <c r="C9" s="7">
        <v>3</v>
      </c>
      <c r="D9" s="302">
        <v>50.919000000000004</v>
      </c>
      <c r="E9" s="57">
        <f t="shared" si="0"/>
        <v>152.75700000000001</v>
      </c>
      <c r="F9" s="60">
        <v>46.244800000000005</v>
      </c>
      <c r="G9" s="37">
        <f t="shared" si="1"/>
        <v>138.73440000000002</v>
      </c>
      <c r="H9" s="36">
        <v>47.12</v>
      </c>
      <c r="I9" s="37">
        <f t="shared" si="2"/>
        <v>141.35999999999999</v>
      </c>
      <c r="J9" s="311">
        <f t="shared" si="3"/>
        <v>48.094600000000007</v>
      </c>
      <c r="K9" s="286">
        <f t="shared" si="4"/>
        <v>144.28380000000001</v>
      </c>
    </row>
    <row r="10" spans="1:11" ht="15.75" thickBot="1" x14ac:dyDescent="0.3">
      <c r="A10" s="2">
        <v>1163</v>
      </c>
      <c r="B10" s="103" t="s">
        <v>31</v>
      </c>
      <c r="C10" s="7">
        <v>4</v>
      </c>
      <c r="D10" s="302">
        <v>57.882000000000005</v>
      </c>
      <c r="E10" s="57">
        <f t="shared" si="0"/>
        <v>231.52800000000002</v>
      </c>
      <c r="F10" s="60">
        <v>63.694400000000002</v>
      </c>
      <c r="G10" s="37">
        <f t="shared" si="1"/>
        <v>254.77760000000001</v>
      </c>
      <c r="H10" s="36">
        <v>56.64</v>
      </c>
      <c r="I10" s="37">
        <f t="shared" si="2"/>
        <v>226.56</v>
      </c>
      <c r="J10" s="311">
        <f t="shared" si="3"/>
        <v>59.405466666666676</v>
      </c>
      <c r="K10" s="286">
        <f t="shared" si="4"/>
        <v>237.6218666666667</v>
      </c>
    </row>
    <row r="11" spans="1:11" ht="15.75" thickBot="1" x14ac:dyDescent="0.3">
      <c r="A11" s="2">
        <v>1164</v>
      </c>
      <c r="B11" s="112" t="s">
        <v>123</v>
      </c>
      <c r="C11" s="7">
        <v>3</v>
      </c>
      <c r="D11" s="302">
        <v>185.251</v>
      </c>
      <c r="E11" s="57">
        <f t="shared" si="0"/>
        <v>555.75300000000004</v>
      </c>
      <c r="F11" s="60">
        <v>207.36800000000002</v>
      </c>
      <c r="G11" s="37">
        <f t="shared" si="1"/>
        <v>622.10400000000004</v>
      </c>
      <c r="H11" s="36">
        <v>176.94</v>
      </c>
      <c r="I11" s="37">
        <f t="shared" si="2"/>
        <v>530.81999999999994</v>
      </c>
      <c r="J11" s="311">
        <f t="shared" si="3"/>
        <v>189.85299999999998</v>
      </c>
      <c r="K11" s="286">
        <f t="shared" si="4"/>
        <v>569.55899999999997</v>
      </c>
    </row>
    <row r="12" spans="1:11" ht="15.75" thickBot="1" x14ac:dyDescent="0.3">
      <c r="A12" s="2">
        <v>1165</v>
      </c>
      <c r="B12" s="103" t="s">
        <v>9</v>
      </c>
      <c r="C12" s="7">
        <v>3</v>
      </c>
      <c r="D12" s="302">
        <v>160.20400000000001</v>
      </c>
      <c r="E12" s="57">
        <f t="shared" si="0"/>
        <v>480.61200000000002</v>
      </c>
      <c r="F12" s="60">
        <v>188.68640000000002</v>
      </c>
      <c r="G12" s="37">
        <f t="shared" si="1"/>
        <v>566.05920000000003</v>
      </c>
      <c r="H12" s="36">
        <v>156.47999999999999</v>
      </c>
      <c r="I12" s="37">
        <f t="shared" si="2"/>
        <v>469.43999999999994</v>
      </c>
      <c r="J12" s="311">
        <f t="shared" si="3"/>
        <v>168.45680000000002</v>
      </c>
      <c r="K12" s="286">
        <f t="shared" si="4"/>
        <v>505.37039999999996</v>
      </c>
    </row>
    <row r="13" spans="1:11" ht="15.75" thickBot="1" x14ac:dyDescent="0.3">
      <c r="A13" s="2">
        <v>1166</v>
      </c>
      <c r="B13" s="103" t="s">
        <v>10</v>
      </c>
      <c r="C13" s="7">
        <v>3</v>
      </c>
      <c r="D13" s="302">
        <v>98.263000000000005</v>
      </c>
      <c r="E13" s="57">
        <f t="shared" si="0"/>
        <v>294.78899999999999</v>
      </c>
      <c r="F13" s="60">
        <v>100.32960000000001</v>
      </c>
      <c r="G13" s="37">
        <f t="shared" si="1"/>
        <v>300.98880000000003</v>
      </c>
      <c r="H13" s="36">
        <v>92.39</v>
      </c>
      <c r="I13" s="37">
        <f t="shared" si="2"/>
        <v>277.17</v>
      </c>
      <c r="J13" s="311">
        <f t="shared" si="3"/>
        <v>96.994199999999992</v>
      </c>
      <c r="K13" s="286">
        <f t="shared" si="4"/>
        <v>290.98260000000005</v>
      </c>
    </row>
    <row r="14" spans="1:11" ht="15.75" thickBot="1" x14ac:dyDescent="0.3">
      <c r="A14" s="2">
        <v>1167</v>
      </c>
      <c r="B14" s="73" t="s">
        <v>22</v>
      </c>
      <c r="C14" s="7">
        <v>8</v>
      </c>
      <c r="D14" s="321">
        <v>37.69700000000001</v>
      </c>
      <c r="E14" s="622">
        <f t="shared" si="0"/>
        <v>301.57600000000008</v>
      </c>
      <c r="F14" s="623">
        <v>40.488</v>
      </c>
      <c r="G14" s="624">
        <f t="shared" si="1"/>
        <v>323.904</v>
      </c>
      <c r="H14" s="244">
        <v>36.840000000000003</v>
      </c>
      <c r="I14" s="624">
        <f t="shared" si="2"/>
        <v>294.72000000000003</v>
      </c>
      <c r="J14" s="625">
        <f t="shared" si="3"/>
        <v>38.341666666666669</v>
      </c>
      <c r="K14" s="626">
        <f t="shared" si="4"/>
        <v>306.73333333333335</v>
      </c>
    </row>
    <row r="15" spans="1:11" ht="15.75" thickBot="1" x14ac:dyDescent="0.3">
      <c r="A15" s="1"/>
      <c r="B15" s="111" t="s">
        <v>61</v>
      </c>
      <c r="C15" s="633"/>
      <c r="D15" s="302"/>
      <c r="E15" s="323">
        <f>SUM(E5:E14)</f>
        <v>4386.3512000000001</v>
      </c>
      <c r="F15" s="634">
        <v>1706.1968000000002</v>
      </c>
      <c r="G15" s="635">
        <f t="shared" ref="G15:I15" si="5">SUM(G5:G14)</f>
        <v>4425.7919999999995</v>
      </c>
      <c r="H15" s="634">
        <f t="shared" si="5"/>
        <v>1569.88</v>
      </c>
      <c r="I15" s="635">
        <f t="shared" si="5"/>
        <v>4031.84</v>
      </c>
      <c r="J15" s="636">
        <f t="shared" si="3"/>
        <v>1092.0256000000002</v>
      </c>
      <c r="K15" s="637">
        <f t="shared" si="4"/>
        <v>4281.3277333333326</v>
      </c>
    </row>
    <row r="16" spans="1:11" ht="15.75" thickBot="1" x14ac:dyDescent="0.3">
      <c r="A16" s="21">
        <v>1168</v>
      </c>
      <c r="B16" s="32" t="s">
        <v>303</v>
      </c>
      <c r="C16" s="627" t="s">
        <v>6</v>
      </c>
      <c r="D16" s="628">
        <v>30</v>
      </c>
      <c r="E16" s="629"/>
      <c r="F16" s="630">
        <v>30</v>
      </c>
      <c r="G16" s="217"/>
      <c r="H16" s="218">
        <v>30</v>
      </c>
      <c r="I16" s="217"/>
      <c r="J16" s="631">
        <f t="shared" si="3"/>
        <v>30</v>
      </c>
      <c r="K16" s="632">
        <f t="shared" si="4"/>
        <v>0</v>
      </c>
    </row>
    <row r="17" spans="1:11" ht="15.75" thickBot="1" x14ac:dyDescent="0.3">
      <c r="A17" s="1"/>
      <c r="B17" s="103" t="s">
        <v>302</v>
      </c>
      <c r="C17" s="353" t="s">
        <v>301</v>
      </c>
      <c r="D17" s="60">
        <v>75</v>
      </c>
      <c r="E17" s="320">
        <f>E16</f>
        <v>0</v>
      </c>
      <c r="F17" s="306">
        <v>80</v>
      </c>
      <c r="G17" s="37"/>
      <c r="H17" s="36">
        <v>70</v>
      </c>
      <c r="I17" s="37"/>
      <c r="J17" s="311">
        <f t="shared" si="3"/>
        <v>75</v>
      </c>
      <c r="K17" s="286">
        <f t="shared" si="4"/>
        <v>0</v>
      </c>
    </row>
    <row r="18" spans="1:11" ht="15.75" thickBot="1" x14ac:dyDescent="0.3">
      <c r="A18" s="1"/>
      <c r="B18" s="103" t="s">
        <v>304</v>
      </c>
      <c r="C18" s="346" t="s">
        <v>8</v>
      </c>
      <c r="D18" s="60"/>
      <c r="E18" s="320">
        <f>D16*D17</f>
        <v>2250</v>
      </c>
      <c r="F18" s="306">
        <v>2400</v>
      </c>
      <c r="G18" s="56">
        <f>F16*F17</f>
        <v>2400</v>
      </c>
      <c r="H18" s="60">
        <f t="shared" ref="H18:I18" si="6">G16*G17</f>
        <v>0</v>
      </c>
      <c r="I18" s="56">
        <f t="shared" si="6"/>
        <v>2100</v>
      </c>
      <c r="J18" s="311">
        <f t="shared" si="3"/>
        <v>800</v>
      </c>
      <c r="K18" s="286">
        <f t="shared" si="4"/>
        <v>2250</v>
      </c>
    </row>
    <row r="19" spans="1:11" ht="15.75" thickBot="1" x14ac:dyDescent="0.3">
      <c r="A19" s="1"/>
      <c r="B19" s="103" t="s">
        <v>305</v>
      </c>
      <c r="C19" s="346"/>
      <c r="D19" s="60"/>
      <c r="E19" s="320">
        <f>E15+E18</f>
        <v>6636.3512000000001</v>
      </c>
      <c r="F19" s="306"/>
      <c r="G19" s="56">
        <f t="shared" ref="G19:I19" si="7">G15+G18</f>
        <v>6825.7919999999995</v>
      </c>
      <c r="H19" s="324"/>
      <c r="I19" s="278">
        <f t="shared" si="7"/>
        <v>6131.84</v>
      </c>
      <c r="J19" s="311">
        <f t="shared" si="3"/>
        <v>0</v>
      </c>
      <c r="K19" s="286">
        <f t="shared" si="4"/>
        <v>6531.3277333333326</v>
      </c>
    </row>
    <row r="20" spans="1:11" s="31" customFormat="1" ht="39.75" thickBot="1" x14ac:dyDescent="0.3">
      <c r="A20" s="128" t="s">
        <v>6</v>
      </c>
      <c r="B20" s="129" t="s">
        <v>69</v>
      </c>
      <c r="D20" s="322" t="s">
        <v>72</v>
      </c>
      <c r="E20" s="317" t="s">
        <v>70</v>
      </c>
      <c r="F20" s="306" t="s">
        <v>72</v>
      </c>
      <c r="G20" s="305" t="s">
        <v>70</v>
      </c>
      <c r="H20" s="325" t="s">
        <v>72</v>
      </c>
      <c r="I20" s="317" t="s">
        <v>70</v>
      </c>
      <c r="J20" s="473" t="s">
        <v>296</v>
      </c>
      <c r="K20" s="474" t="s">
        <v>297</v>
      </c>
    </row>
    <row r="21" spans="1:11" ht="15.75" thickBot="1" x14ac:dyDescent="0.3">
      <c r="A21" s="1">
        <v>1</v>
      </c>
      <c r="B21" s="101" t="s">
        <v>281</v>
      </c>
      <c r="D21" s="323">
        <f>E19</f>
        <v>6636.3512000000001</v>
      </c>
      <c r="E21" s="57">
        <f>A21*D21</f>
        <v>6636.3512000000001</v>
      </c>
      <c r="F21" s="222">
        <f>-G19</f>
        <v>-6825.7919999999995</v>
      </c>
      <c r="G21" s="40">
        <f>A21*F21</f>
        <v>-6825.7919999999995</v>
      </c>
      <c r="H21" s="496">
        <f>I19</f>
        <v>6131.84</v>
      </c>
      <c r="I21" s="57">
        <f>A21*H21</f>
        <v>6131.84</v>
      </c>
      <c r="J21" s="312">
        <f>(D21+F21+H21)/3</f>
        <v>1980.7997333333335</v>
      </c>
      <c r="K21" s="313">
        <f>(E21+G21+I21)/3</f>
        <v>1980.7997333333335</v>
      </c>
    </row>
  </sheetData>
  <mergeCells count="1"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B1" zoomScaleNormal="100" workbookViewId="0">
      <selection activeCell="B1" sqref="B1:B1048576"/>
    </sheetView>
  </sheetViews>
  <sheetFormatPr defaultRowHeight="15" x14ac:dyDescent="0.25"/>
  <cols>
    <col min="2" max="2" width="36.7109375" customWidth="1"/>
    <col min="4" max="4" width="9.140625" style="33"/>
    <col min="5" max="6" width="9.140625" style="297"/>
    <col min="7" max="8" width="9.5703125" style="33" bestFit="1" customWidth="1"/>
    <col min="9" max="10" width="9.7109375" style="33" customWidth="1"/>
    <col min="11" max="11" width="10.140625" style="33" customWidth="1"/>
  </cols>
  <sheetData>
    <row r="1" spans="1:11" ht="15.75" thickBot="1" x14ac:dyDescent="0.3">
      <c r="A1" s="106" t="s">
        <v>282</v>
      </c>
      <c r="B1" s="107"/>
      <c r="C1" s="107"/>
      <c r="D1" s="299"/>
      <c r="E1" s="299"/>
      <c r="F1" s="300"/>
    </row>
    <row r="2" spans="1:11" s="47" customFormat="1" ht="16.5" thickTop="1" thickBot="1" x14ac:dyDescent="0.3">
      <c r="A2" s="75" t="s">
        <v>5</v>
      </c>
      <c r="B2" s="108"/>
      <c r="C2" s="108"/>
      <c r="D2" s="53" t="s">
        <v>290</v>
      </c>
      <c r="E2" s="296"/>
      <c r="F2" s="91" t="s">
        <v>295</v>
      </c>
      <c r="G2" s="35"/>
      <c r="H2" s="514" t="s">
        <v>291</v>
      </c>
      <c r="I2" s="515"/>
      <c r="J2" s="674" t="s">
        <v>300</v>
      </c>
      <c r="K2" s="675"/>
    </row>
    <row r="3" spans="1:11" ht="46.5" thickTop="1" thickBot="1" x14ac:dyDescent="0.3">
      <c r="A3" s="116" t="s">
        <v>66</v>
      </c>
      <c r="B3" s="48" t="s">
        <v>7</v>
      </c>
      <c r="C3" s="6" t="s">
        <v>6</v>
      </c>
      <c r="D3" s="38" t="s">
        <v>67</v>
      </c>
      <c r="E3" s="122" t="s">
        <v>68</v>
      </c>
      <c r="F3" s="38" t="s">
        <v>67</v>
      </c>
      <c r="G3" s="39" t="s">
        <v>68</v>
      </c>
      <c r="H3" s="314" t="s">
        <v>67</v>
      </c>
      <c r="I3" s="315" t="s">
        <v>68</v>
      </c>
      <c r="J3" s="257" t="s">
        <v>298</v>
      </c>
      <c r="K3" s="258" t="s">
        <v>299</v>
      </c>
    </row>
    <row r="4" spans="1:11" ht="15.75" thickBot="1" x14ac:dyDescent="0.3">
      <c r="A4" s="2">
        <v>1169</v>
      </c>
      <c r="B4" s="103" t="s">
        <v>206</v>
      </c>
      <c r="C4" s="7">
        <v>2</v>
      </c>
      <c r="D4" s="302">
        <v>455.23500000000007</v>
      </c>
      <c r="E4" s="57">
        <f t="shared" ref="E4:E21" si="0">C4*D4</f>
        <v>910.47000000000014</v>
      </c>
      <c r="F4" s="60">
        <v>529.80838400000016</v>
      </c>
      <c r="G4" s="37">
        <f t="shared" ref="G4:G21" si="1">C4*F4</f>
        <v>1059.6167680000003</v>
      </c>
      <c r="H4" s="36">
        <v>423.56</v>
      </c>
      <c r="I4" s="37">
        <f t="shared" ref="I4:I21" si="2">C4*H4</f>
        <v>847.12</v>
      </c>
      <c r="J4" s="311">
        <f t="shared" ref="J4:J26" si="3">(D4+F4+H4)/3</f>
        <v>469.53446133333341</v>
      </c>
      <c r="K4" s="286">
        <f t="shared" ref="K4:K26" si="4">(E4+G4+I4)/3</f>
        <v>939.06892266666682</v>
      </c>
    </row>
    <row r="5" spans="1:11" ht="15.75" thickBot="1" x14ac:dyDescent="0.3">
      <c r="A5" s="2">
        <v>1170</v>
      </c>
      <c r="B5" s="103" t="s">
        <v>207</v>
      </c>
      <c r="C5" s="7">
        <v>2</v>
      </c>
      <c r="D5" s="302">
        <v>218.07500000000002</v>
      </c>
      <c r="E5" s="57">
        <f t="shared" si="0"/>
        <v>436.15000000000003</v>
      </c>
      <c r="F5" s="60">
        <v>252.86195200000006</v>
      </c>
      <c r="G5" s="37">
        <f t="shared" si="1"/>
        <v>505.72390400000012</v>
      </c>
      <c r="H5" s="36">
        <v>209.49</v>
      </c>
      <c r="I5" s="37">
        <f t="shared" si="2"/>
        <v>418.98</v>
      </c>
      <c r="J5" s="311">
        <f t="shared" si="3"/>
        <v>226.80898400000001</v>
      </c>
      <c r="K5" s="286">
        <f t="shared" si="4"/>
        <v>453.61796800000002</v>
      </c>
    </row>
    <row r="6" spans="1:11" ht="15.75" thickBot="1" x14ac:dyDescent="0.3">
      <c r="A6" s="2">
        <v>1171</v>
      </c>
      <c r="B6" s="103" t="s">
        <v>33</v>
      </c>
      <c r="C6" s="7">
        <v>2</v>
      </c>
      <c r="D6" s="302">
        <v>120.417</v>
      </c>
      <c r="E6" s="57">
        <f t="shared" si="0"/>
        <v>240.834</v>
      </c>
      <c r="F6" s="60">
        <v>139.30112000000003</v>
      </c>
      <c r="G6" s="37">
        <f t="shared" si="1"/>
        <v>278.60224000000005</v>
      </c>
      <c r="H6" s="36">
        <v>98.59</v>
      </c>
      <c r="I6" s="37">
        <f t="shared" si="2"/>
        <v>197.18</v>
      </c>
      <c r="J6" s="311">
        <f t="shared" si="3"/>
        <v>119.43604000000001</v>
      </c>
      <c r="K6" s="286">
        <f t="shared" si="4"/>
        <v>238.87208000000001</v>
      </c>
    </row>
    <row r="7" spans="1:11" ht="15.75" thickBot="1" x14ac:dyDescent="0.3">
      <c r="A7" s="2">
        <v>1172</v>
      </c>
      <c r="B7" s="103" t="s">
        <v>126</v>
      </c>
      <c r="C7" s="7">
        <v>1</v>
      </c>
      <c r="D7" s="302">
        <v>80.916000000000011</v>
      </c>
      <c r="E7" s="57">
        <f t="shared" si="0"/>
        <v>80.916000000000011</v>
      </c>
      <c r="F7" s="60">
        <v>98.696192000000025</v>
      </c>
      <c r="G7" s="37">
        <f t="shared" si="1"/>
        <v>98.696192000000025</v>
      </c>
      <c r="H7" s="36">
        <v>76.34</v>
      </c>
      <c r="I7" s="37">
        <f t="shared" si="2"/>
        <v>76.34</v>
      </c>
      <c r="J7" s="311">
        <f t="shared" si="3"/>
        <v>85.317397333333346</v>
      </c>
      <c r="K7" s="286">
        <f t="shared" si="4"/>
        <v>85.317397333333346</v>
      </c>
    </row>
    <row r="8" spans="1:11" ht="15.75" thickBot="1" x14ac:dyDescent="0.3">
      <c r="A8" s="2">
        <v>1173</v>
      </c>
      <c r="B8" s="103" t="s">
        <v>79</v>
      </c>
      <c r="C8" s="7">
        <v>4</v>
      </c>
      <c r="D8" s="302">
        <v>69.872000000000014</v>
      </c>
      <c r="E8" s="57">
        <f t="shared" si="0"/>
        <v>279.48800000000006</v>
      </c>
      <c r="F8" s="60">
        <v>86.867200000000011</v>
      </c>
      <c r="G8" s="37">
        <f t="shared" si="1"/>
        <v>347.46880000000004</v>
      </c>
      <c r="H8" s="36">
        <v>71.459999999999994</v>
      </c>
      <c r="I8" s="37">
        <f t="shared" si="2"/>
        <v>285.83999999999997</v>
      </c>
      <c r="J8" s="311">
        <f t="shared" si="3"/>
        <v>76.066400000000002</v>
      </c>
      <c r="K8" s="286">
        <f t="shared" si="4"/>
        <v>304.26560000000001</v>
      </c>
    </row>
    <row r="9" spans="1:11" ht="15.75" thickBot="1" x14ac:dyDescent="0.3">
      <c r="A9" s="2">
        <v>1174</v>
      </c>
      <c r="B9" s="103" t="s">
        <v>80</v>
      </c>
      <c r="C9" s="7">
        <v>4</v>
      </c>
      <c r="D9" s="302">
        <v>98.967000000000013</v>
      </c>
      <c r="E9" s="57">
        <f t="shared" si="0"/>
        <v>395.86800000000005</v>
      </c>
      <c r="F9" s="60">
        <v>119.35616000000003</v>
      </c>
      <c r="G9" s="37">
        <f t="shared" si="1"/>
        <v>477.42464000000012</v>
      </c>
      <c r="H9" s="36">
        <v>93.19</v>
      </c>
      <c r="I9" s="37">
        <f t="shared" si="2"/>
        <v>372.76</v>
      </c>
      <c r="J9" s="311">
        <f t="shared" si="3"/>
        <v>103.83772</v>
      </c>
      <c r="K9" s="286">
        <f t="shared" si="4"/>
        <v>415.35088000000002</v>
      </c>
    </row>
    <row r="10" spans="1:11" ht="15.75" thickBot="1" x14ac:dyDescent="0.3">
      <c r="A10" s="2">
        <v>1175</v>
      </c>
      <c r="B10" s="103" t="s">
        <v>285</v>
      </c>
      <c r="C10" s="7">
        <v>2</v>
      </c>
      <c r="D10" s="302">
        <v>631.67500000000007</v>
      </c>
      <c r="E10" s="57">
        <f t="shared" si="0"/>
        <v>1263.3500000000001</v>
      </c>
      <c r="F10" s="60">
        <v>737.01017600000011</v>
      </c>
      <c r="G10" s="37">
        <f t="shared" si="1"/>
        <v>1474.0203520000002</v>
      </c>
      <c r="H10" s="36">
        <v>598.16</v>
      </c>
      <c r="I10" s="37">
        <f t="shared" si="2"/>
        <v>1196.32</v>
      </c>
      <c r="J10" s="311">
        <f t="shared" si="3"/>
        <v>655.61505866666676</v>
      </c>
      <c r="K10" s="286">
        <f t="shared" si="4"/>
        <v>1311.2301173333335</v>
      </c>
    </row>
    <row r="11" spans="1:11" ht="15.75" thickBot="1" x14ac:dyDescent="0.3">
      <c r="A11" s="2">
        <v>1176</v>
      </c>
      <c r="B11" s="103" t="s">
        <v>30</v>
      </c>
      <c r="C11" s="7">
        <v>4</v>
      </c>
      <c r="D11" s="302">
        <v>123.64000000000001</v>
      </c>
      <c r="E11" s="57">
        <f t="shared" si="0"/>
        <v>494.56000000000006</v>
      </c>
      <c r="F11" s="60">
        <v>142.61273600000001</v>
      </c>
      <c r="G11" s="37">
        <f t="shared" si="1"/>
        <v>570.45094400000005</v>
      </c>
      <c r="H11" s="36">
        <v>123.88</v>
      </c>
      <c r="I11" s="37">
        <f t="shared" si="2"/>
        <v>495.52</v>
      </c>
      <c r="J11" s="311">
        <f t="shared" si="3"/>
        <v>130.04424533333335</v>
      </c>
      <c r="K11" s="286">
        <f t="shared" si="4"/>
        <v>520.1769813333334</v>
      </c>
    </row>
    <row r="12" spans="1:11" ht="15.75" thickBot="1" x14ac:dyDescent="0.3">
      <c r="A12" s="2">
        <v>1177</v>
      </c>
      <c r="B12" s="103" t="s">
        <v>73</v>
      </c>
      <c r="C12" s="7">
        <v>3</v>
      </c>
      <c r="D12" s="302">
        <v>50.787000000000006</v>
      </c>
      <c r="E12" s="57">
        <f t="shared" si="0"/>
        <v>152.36100000000002</v>
      </c>
      <c r="F12" s="60">
        <v>60.010496000000018</v>
      </c>
      <c r="G12" s="37">
        <f t="shared" si="1"/>
        <v>180.03148800000005</v>
      </c>
      <c r="H12" s="36">
        <v>54.67</v>
      </c>
      <c r="I12" s="37">
        <f t="shared" si="2"/>
        <v>164.01</v>
      </c>
      <c r="J12" s="311">
        <f t="shared" si="3"/>
        <v>55.155832000000011</v>
      </c>
      <c r="K12" s="286">
        <f t="shared" si="4"/>
        <v>165.46749600000001</v>
      </c>
    </row>
    <row r="13" spans="1:11" ht="15.75" thickBot="1" x14ac:dyDescent="0.3">
      <c r="A13" s="2">
        <v>1178</v>
      </c>
      <c r="B13" s="103" t="s">
        <v>74</v>
      </c>
      <c r="C13" s="7">
        <v>3</v>
      </c>
      <c r="D13" s="302">
        <v>32.945</v>
      </c>
      <c r="E13" s="57">
        <f t="shared" si="0"/>
        <v>98.835000000000008</v>
      </c>
      <c r="F13" s="60">
        <v>38.484992000000005</v>
      </c>
      <c r="G13" s="37">
        <f t="shared" si="1"/>
        <v>115.45497600000002</v>
      </c>
      <c r="H13" s="36">
        <v>35.15</v>
      </c>
      <c r="I13" s="37">
        <f t="shared" si="2"/>
        <v>105.44999999999999</v>
      </c>
      <c r="J13" s="311">
        <f t="shared" si="3"/>
        <v>35.526664000000004</v>
      </c>
      <c r="K13" s="286">
        <f t="shared" si="4"/>
        <v>106.579992</v>
      </c>
    </row>
    <row r="14" spans="1:11" ht="15.75" thickBot="1" x14ac:dyDescent="0.3">
      <c r="A14" s="2">
        <v>1179</v>
      </c>
      <c r="B14" s="103" t="s">
        <v>112</v>
      </c>
      <c r="C14" s="7">
        <v>3</v>
      </c>
      <c r="D14" s="302">
        <v>29.337000000000003</v>
      </c>
      <c r="E14" s="57">
        <f t="shared" si="0"/>
        <v>88.01100000000001</v>
      </c>
      <c r="F14" s="60">
        <v>37.105152000000004</v>
      </c>
      <c r="G14" s="37">
        <f t="shared" si="1"/>
        <v>111.31545600000001</v>
      </c>
      <c r="H14" s="36">
        <v>31.74</v>
      </c>
      <c r="I14" s="37">
        <f t="shared" si="2"/>
        <v>95.22</v>
      </c>
      <c r="J14" s="311">
        <f t="shared" si="3"/>
        <v>32.727384000000001</v>
      </c>
      <c r="K14" s="286">
        <f t="shared" si="4"/>
        <v>98.182152000000016</v>
      </c>
    </row>
    <row r="15" spans="1:11" ht="15.75" thickBot="1" x14ac:dyDescent="0.3">
      <c r="A15" s="2">
        <v>1180</v>
      </c>
      <c r="B15" s="103" t="s">
        <v>31</v>
      </c>
      <c r="C15" s="7">
        <v>4</v>
      </c>
      <c r="D15" s="302">
        <v>73.39200000000001</v>
      </c>
      <c r="E15" s="57">
        <f t="shared" si="0"/>
        <v>293.56800000000004</v>
      </c>
      <c r="F15" s="60">
        <v>86.729216000000008</v>
      </c>
      <c r="G15" s="37">
        <f t="shared" si="1"/>
        <v>346.91686400000003</v>
      </c>
      <c r="H15" s="36">
        <v>62.45</v>
      </c>
      <c r="I15" s="37">
        <f t="shared" si="2"/>
        <v>249.8</v>
      </c>
      <c r="J15" s="311">
        <f t="shared" si="3"/>
        <v>74.190405333333331</v>
      </c>
      <c r="K15" s="286">
        <f t="shared" si="4"/>
        <v>296.76162133333332</v>
      </c>
    </row>
    <row r="16" spans="1:11" ht="15.75" thickBot="1" x14ac:dyDescent="0.3">
      <c r="A16" s="2">
        <v>1181</v>
      </c>
      <c r="B16" s="112" t="s">
        <v>123</v>
      </c>
      <c r="C16" s="7">
        <v>4</v>
      </c>
      <c r="D16" s="302">
        <v>145.72800000000001</v>
      </c>
      <c r="E16" s="57">
        <f t="shared" si="0"/>
        <v>582.91200000000003</v>
      </c>
      <c r="F16" s="60">
        <v>171.65209600000003</v>
      </c>
      <c r="G16" s="37">
        <f t="shared" si="1"/>
        <v>686.60838400000011</v>
      </c>
      <c r="H16" s="36">
        <v>145.16</v>
      </c>
      <c r="I16" s="37">
        <f t="shared" si="2"/>
        <v>580.64</v>
      </c>
      <c r="J16" s="311">
        <f t="shared" si="3"/>
        <v>154.18003200000001</v>
      </c>
      <c r="K16" s="286">
        <f t="shared" si="4"/>
        <v>616.72012800000005</v>
      </c>
    </row>
    <row r="17" spans="1:12" ht="15.75" thickBot="1" x14ac:dyDescent="0.3">
      <c r="A17" s="2">
        <v>1182</v>
      </c>
      <c r="B17" s="103" t="s">
        <v>9</v>
      </c>
      <c r="C17" s="7">
        <v>2</v>
      </c>
      <c r="D17" s="302">
        <v>98.251999999999995</v>
      </c>
      <c r="E17" s="57">
        <f t="shared" si="0"/>
        <v>196.50399999999999</v>
      </c>
      <c r="F17" s="60">
        <v>123.72147200000002</v>
      </c>
      <c r="G17" s="37">
        <f t="shared" si="1"/>
        <v>247.44294400000004</v>
      </c>
      <c r="H17" s="36">
        <v>84.36</v>
      </c>
      <c r="I17" s="37">
        <f t="shared" si="2"/>
        <v>168.72</v>
      </c>
      <c r="J17" s="311">
        <f t="shared" si="3"/>
        <v>102.11115733333334</v>
      </c>
      <c r="K17" s="286">
        <f t="shared" si="4"/>
        <v>204.22231466666668</v>
      </c>
    </row>
    <row r="18" spans="1:12" ht="15.75" thickBot="1" x14ac:dyDescent="0.3">
      <c r="A18" s="2">
        <v>1183</v>
      </c>
      <c r="B18" s="103" t="s">
        <v>125</v>
      </c>
      <c r="C18" s="7">
        <v>4</v>
      </c>
      <c r="D18" s="302">
        <v>53.812000000000005</v>
      </c>
      <c r="E18" s="57">
        <f t="shared" si="0"/>
        <v>215.24800000000002</v>
      </c>
      <c r="F18" s="60">
        <v>61.653760000000005</v>
      </c>
      <c r="G18" s="37">
        <f t="shared" si="1"/>
        <v>246.61504000000002</v>
      </c>
      <c r="H18" s="36">
        <v>55.19</v>
      </c>
      <c r="I18" s="37">
        <f t="shared" si="2"/>
        <v>220.76</v>
      </c>
      <c r="J18" s="311">
        <f t="shared" si="3"/>
        <v>56.885253333333338</v>
      </c>
      <c r="K18" s="286">
        <f t="shared" si="4"/>
        <v>227.54101333333335</v>
      </c>
    </row>
    <row r="19" spans="1:12" ht="15.75" thickBot="1" x14ac:dyDescent="0.3">
      <c r="A19" s="2">
        <v>1184</v>
      </c>
      <c r="B19" s="103" t="s">
        <v>221</v>
      </c>
      <c r="C19" s="7">
        <v>2</v>
      </c>
      <c r="D19" s="302">
        <v>206.92100000000002</v>
      </c>
      <c r="E19" s="57">
        <f t="shared" si="0"/>
        <v>413.84200000000004</v>
      </c>
      <c r="F19" s="60">
        <v>212.72115200000005</v>
      </c>
      <c r="G19" s="37">
        <f t="shared" si="1"/>
        <v>425.44230400000009</v>
      </c>
      <c r="H19" s="36">
        <v>173.48</v>
      </c>
      <c r="I19" s="37">
        <f t="shared" si="2"/>
        <v>346.96</v>
      </c>
      <c r="J19" s="311">
        <f t="shared" si="3"/>
        <v>197.70738400000002</v>
      </c>
      <c r="K19" s="286">
        <f t="shared" si="4"/>
        <v>395.41476800000004</v>
      </c>
    </row>
    <row r="20" spans="1:12" ht="15.75" thickBot="1" x14ac:dyDescent="0.3">
      <c r="A20" s="2">
        <v>1185</v>
      </c>
      <c r="B20" s="103" t="s">
        <v>10</v>
      </c>
      <c r="C20" s="7">
        <v>2</v>
      </c>
      <c r="D20" s="302">
        <v>123.39800000000002</v>
      </c>
      <c r="E20" s="57">
        <f t="shared" si="0"/>
        <v>246.79600000000005</v>
      </c>
      <c r="F20" s="60">
        <v>152.45977600000003</v>
      </c>
      <c r="G20" s="37">
        <f t="shared" si="1"/>
        <v>304.91955200000007</v>
      </c>
      <c r="H20" s="36">
        <v>119.34</v>
      </c>
      <c r="I20" s="37">
        <f t="shared" si="2"/>
        <v>238.68</v>
      </c>
      <c r="J20" s="311">
        <f t="shared" si="3"/>
        <v>131.73259200000004</v>
      </c>
      <c r="K20" s="286">
        <f t="shared" si="4"/>
        <v>263.46518400000008</v>
      </c>
    </row>
    <row r="21" spans="1:12" ht="15.75" thickBot="1" x14ac:dyDescent="0.3">
      <c r="A21" s="2">
        <v>1186</v>
      </c>
      <c r="B21" s="103" t="s">
        <v>22</v>
      </c>
      <c r="C21" s="7">
        <v>8</v>
      </c>
      <c r="D21" s="302">
        <v>34.716000000000001</v>
      </c>
      <c r="E21" s="57">
        <f t="shared" si="0"/>
        <v>277.72800000000001</v>
      </c>
      <c r="F21" s="60">
        <v>45.83577600000001</v>
      </c>
      <c r="G21" s="37">
        <f t="shared" si="1"/>
        <v>366.68620800000008</v>
      </c>
      <c r="H21" s="36">
        <v>34.49</v>
      </c>
      <c r="I21" s="37">
        <f t="shared" si="2"/>
        <v>275.92</v>
      </c>
      <c r="J21" s="311">
        <f t="shared" si="3"/>
        <v>38.347258666666676</v>
      </c>
      <c r="K21" s="286">
        <f t="shared" si="4"/>
        <v>306.77806933333341</v>
      </c>
    </row>
    <row r="22" spans="1:12" ht="15.75" thickBot="1" x14ac:dyDescent="0.3">
      <c r="A22" s="3"/>
      <c r="B22" s="111" t="s">
        <v>61</v>
      </c>
      <c r="C22" s="345"/>
      <c r="D22" s="302"/>
      <c r="E22" s="57">
        <f>SUM(E4:E21)</f>
        <v>6667.4410000000007</v>
      </c>
      <c r="F22" s="60"/>
      <c r="G22" s="56">
        <f t="shared" ref="G22:I22" si="5">SUM(G4:G21)</f>
        <v>7843.4370560000016</v>
      </c>
      <c r="H22" s="60">
        <f t="shared" si="5"/>
        <v>2490.7000000000003</v>
      </c>
      <c r="I22" s="56">
        <f t="shared" si="5"/>
        <v>6336.2200000000012</v>
      </c>
      <c r="J22" s="311">
        <f t="shared" si="3"/>
        <v>830.23333333333346</v>
      </c>
      <c r="K22" s="286">
        <f t="shared" si="4"/>
        <v>6949.0326853333345</v>
      </c>
    </row>
    <row r="23" spans="1:12" ht="15.75" thickBot="1" x14ac:dyDescent="0.3">
      <c r="A23" s="3">
        <v>1187</v>
      </c>
      <c r="B23" s="103" t="s">
        <v>303</v>
      </c>
      <c r="C23" s="353" t="s">
        <v>6</v>
      </c>
      <c r="D23" s="60">
        <v>30</v>
      </c>
      <c r="E23" s="320"/>
      <c r="F23" s="306">
        <v>30</v>
      </c>
      <c r="G23" s="37"/>
      <c r="H23" s="36">
        <v>30</v>
      </c>
      <c r="I23" s="37"/>
      <c r="J23" s="311">
        <f t="shared" si="3"/>
        <v>30</v>
      </c>
      <c r="K23" s="286">
        <f t="shared" si="4"/>
        <v>0</v>
      </c>
    </row>
    <row r="24" spans="1:12" ht="15.75" thickBot="1" x14ac:dyDescent="0.3">
      <c r="A24" s="1"/>
      <c r="B24" s="103" t="s">
        <v>302</v>
      </c>
      <c r="C24" s="353" t="s">
        <v>301</v>
      </c>
      <c r="D24" s="60">
        <v>75</v>
      </c>
      <c r="E24" s="320">
        <f>E23</f>
        <v>0</v>
      </c>
      <c r="F24" s="306">
        <v>80</v>
      </c>
      <c r="G24" s="37"/>
      <c r="H24" s="36">
        <v>70</v>
      </c>
      <c r="I24" s="37"/>
      <c r="J24" s="311">
        <f t="shared" si="3"/>
        <v>75</v>
      </c>
      <c r="K24" s="286">
        <f t="shared" si="4"/>
        <v>0</v>
      </c>
    </row>
    <row r="25" spans="1:12" ht="15.75" thickBot="1" x14ac:dyDescent="0.3">
      <c r="A25" s="1"/>
      <c r="B25" s="103" t="s">
        <v>304</v>
      </c>
      <c r="C25" s="346" t="s">
        <v>8</v>
      </c>
      <c r="D25" s="60"/>
      <c r="E25" s="320">
        <f>D23*D24</f>
        <v>2250</v>
      </c>
      <c r="F25" s="306">
        <v>2400</v>
      </c>
      <c r="G25" s="56"/>
      <c r="H25" s="60">
        <f t="shared" ref="H25" si="6">G23*G24</f>
        <v>0</v>
      </c>
      <c r="I25" s="56">
        <f>H23*H24</f>
        <v>2100</v>
      </c>
      <c r="J25" s="311">
        <f t="shared" si="3"/>
        <v>800</v>
      </c>
      <c r="K25" s="286">
        <f t="shared" si="4"/>
        <v>1450</v>
      </c>
    </row>
    <row r="26" spans="1:12" ht="15.75" thickBot="1" x14ac:dyDescent="0.3">
      <c r="A26" s="1"/>
      <c r="B26" s="103" t="s">
        <v>305</v>
      </c>
      <c r="C26" s="346"/>
      <c r="D26" s="60"/>
      <c r="E26" s="320">
        <f>E22+E25</f>
        <v>8917.4410000000007</v>
      </c>
      <c r="F26" s="306"/>
      <c r="G26" s="56">
        <f t="shared" ref="G26:I26" si="7">G22+G25</f>
        <v>7843.4370560000016</v>
      </c>
      <c r="H26" s="60">
        <f t="shared" si="7"/>
        <v>2490.7000000000003</v>
      </c>
      <c r="I26" s="56">
        <f t="shared" si="7"/>
        <v>8436.2200000000012</v>
      </c>
      <c r="J26" s="311">
        <f t="shared" si="3"/>
        <v>830.23333333333346</v>
      </c>
      <c r="K26" s="286">
        <f t="shared" si="4"/>
        <v>8399.0326853333336</v>
      </c>
    </row>
    <row r="27" spans="1:12" ht="39.75" thickBot="1" x14ac:dyDescent="0.3">
      <c r="A27" s="11" t="s">
        <v>6</v>
      </c>
      <c r="B27" s="129" t="s">
        <v>69</v>
      </c>
      <c r="C27" s="31"/>
      <c r="D27" s="322" t="s">
        <v>72</v>
      </c>
      <c r="E27" s="317" t="s">
        <v>70</v>
      </c>
      <c r="F27" s="306" t="s">
        <v>72</v>
      </c>
      <c r="G27" s="305" t="s">
        <v>70</v>
      </c>
      <c r="H27" s="306" t="s">
        <v>72</v>
      </c>
      <c r="I27" s="305" t="s">
        <v>70</v>
      </c>
      <c r="J27" s="264" t="s">
        <v>296</v>
      </c>
      <c r="K27" s="265" t="s">
        <v>297</v>
      </c>
      <c r="L27" s="31"/>
    </row>
    <row r="28" spans="1:12" ht="15.75" thickBot="1" x14ac:dyDescent="0.3">
      <c r="A28" s="1">
        <v>1</v>
      </c>
      <c r="B28" s="101" t="s">
        <v>286</v>
      </c>
      <c r="D28" s="104">
        <v>0</v>
      </c>
      <c r="E28" s="57">
        <f>A28*D28</f>
        <v>0</v>
      </c>
      <c r="F28" s="222">
        <v>2490.7000000000003</v>
      </c>
      <c r="G28" s="42">
        <f>A28*F28</f>
        <v>2490.7000000000003</v>
      </c>
      <c r="H28" s="41">
        <f>I26</f>
        <v>8436.2200000000012</v>
      </c>
      <c r="I28" s="42">
        <f>A28*H28</f>
        <v>8436.2200000000012</v>
      </c>
      <c r="J28" s="312">
        <f>(D28+F28+H28)/3</f>
        <v>3642.3066666666673</v>
      </c>
      <c r="K28" s="313">
        <f>(E28+G28+I28)/3</f>
        <v>3642.3066666666673</v>
      </c>
    </row>
  </sheetData>
  <mergeCells count="1">
    <mergeCell ref="J2:K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28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Layout" zoomScale="90" zoomScaleNormal="100" zoomScalePageLayoutView="90" workbookViewId="0">
      <selection activeCell="G20" sqref="D20:G22"/>
    </sheetView>
  </sheetViews>
  <sheetFormatPr defaultRowHeight="15" x14ac:dyDescent="0.25"/>
  <cols>
    <col min="2" max="2" width="39" customWidth="1"/>
    <col min="4" max="4" width="9.140625" style="33"/>
    <col min="5" max="5" width="9.7109375" style="297" customWidth="1"/>
    <col min="6" max="6" width="10.140625" style="297" customWidth="1"/>
    <col min="7" max="7" width="9.85546875" style="33" customWidth="1"/>
    <col min="8" max="8" width="10" style="33" bestFit="1" customWidth="1"/>
    <col min="9" max="9" width="10.28515625" style="33" customWidth="1"/>
    <col min="10" max="10" width="10" style="33" customWidth="1"/>
    <col min="11" max="11" width="10.140625" style="33" customWidth="1"/>
  </cols>
  <sheetData>
    <row r="1" spans="1:11" ht="15.75" thickBot="1" x14ac:dyDescent="0.3">
      <c r="A1" s="5"/>
      <c r="B1" s="5"/>
      <c r="C1" s="5"/>
      <c r="D1" s="298"/>
    </row>
    <row r="2" spans="1:11" ht="15.75" thickBot="1" x14ac:dyDescent="0.3">
      <c r="A2" s="106" t="s">
        <v>283</v>
      </c>
      <c r="B2" s="107"/>
      <c r="C2" s="107"/>
      <c r="D2" s="299"/>
      <c r="E2" s="299"/>
      <c r="F2" s="300"/>
    </row>
    <row r="3" spans="1:11" s="47" customFormat="1" ht="16.5" thickTop="1" thickBot="1" x14ac:dyDescent="0.3">
      <c r="A3" s="75" t="s">
        <v>5</v>
      </c>
      <c r="B3" s="108"/>
      <c r="C3" s="108"/>
      <c r="D3" s="53" t="s">
        <v>290</v>
      </c>
      <c r="E3" s="296"/>
      <c r="F3" s="91" t="s">
        <v>295</v>
      </c>
      <c r="G3" s="35"/>
      <c r="H3" s="34" t="s">
        <v>291</v>
      </c>
      <c r="I3" s="35"/>
      <c r="J3" s="674" t="s">
        <v>300</v>
      </c>
      <c r="K3" s="675"/>
    </row>
    <row r="4" spans="1:11" ht="39" thickBot="1" x14ac:dyDescent="0.3">
      <c r="A4" s="116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8" t="s">
        <v>67</v>
      </c>
      <c r="G4" s="39" t="s">
        <v>68</v>
      </c>
      <c r="H4" s="38" t="s">
        <v>67</v>
      </c>
      <c r="I4" s="39" t="s">
        <v>68</v>
      </c>
      <c r="J4" s="257" t="s">
        <v>298</v>
      </c>
      <c r="K4" s="258" t="s">
        <v>299</v>
      </c>
    </row>
    <row r="5" spans="1:11" ht="15.75" thickBot="1" x14ac:dyDescent="0.3">
      <c r="A5" s="2">
        <v>1188</v>
      </c>
      <c r="B5" s="103" t="s">
        <v>73</v>
      </c>
      <c r="C5" s="7">
        <v>3</v>
      </c>
      <c r="D5" s="302">
        <v>145.65100000000001</v>
      </c>
      <c r="E5" s="57">
        <f>C5*D5</f>
        <v>436.95300000000003</v>
      </c>
      <c r="F5" s="60">
        <v>144.65</v>
      </c>
      <c r="G5" s="37">
        <f>C5*F5</f>
        <v>433.95000000000005</v>
      </c>
      <c r="H5" s="36">
        <v>143.12</v>
      </c>
      <c r="I5" s="37">
        <f>C5*H5</f>
        <v>429.36</v>
      </c>
      <c r="J5" s="311">
        <f>(D5+F5+H5)/3</f>
        <v>144.47366666666667</v>
      </c>
      <c r="K5" s="286">
        <f>(E5+G5+I5)/3</f>
        <v>433.42099999999999</v>
      </c>
    </row>
    <row r="6" spans="1:11" ht="15.75" thickBot="1" x14ac:dyDescent="0.3">
      <c r="A6" s="2">
        <v>1189</v>
      </c>
      <c r="B6" s="103" t="s">
        <v>74</v>
      </c>
      <c r="C6" s="7">
        <v>3</v>
      </c>
      <c r="D6" s="302">
        <v>43.472000000000008</v>
      </c>
      <c r="E6" s="57">
        <f>C6*D6</f>
        <v>130.41600000000003</v>
      </c>
      <c r="F6" s="60">
        <v>36.25</v>
      </c>
      <c r="G6" s="37">
        <f>C6*F6</f>
        <v>108.75</v>
      </c>
      <c r="H6" s="36">
        <v>43.37</v>
      </c>
      <c r="I6" s="37">
        <f>C6*H6</f>
        <v>130.10999999999999</v>
      </c>
      <c r="J6" s="311">
        <f>(D6+F6+H6)/3</f>
        <v>41.030666666666669</v>
      </c>
      <c r="K6" s="286">
        <f>(E6+G6+I6)/3</f>
        <v>123.092</v>
      </c>
    </row>
    <row r="7" spans="1:11" ht="15.75" thickBot="1" x14ac:dyDescent="0.3">
      <c r="A7" s="2">
        <v>1190</v>
      </c>
      <c r="B7" s="103" t="s">
        <v>112</v>
      </c>
      <c r="C7" s="7">
        <v>3</v>
      </c>
      <c r="D7" s="302">
        <v>65.362000000000009</v>
      </c>
      <c r="E7" s="57">
        <f>C7*D7</f>
        <v>196.08600000000001</v>
      </c>
      <c r="F7" s="60">
        <v>65.14</v>
      </c>
      <c r="G7" s="37">
        <f>C7*F7</f>
        <v>195.42000000000002</v>
      </c>
      <c r="H7" s="36">
        <v>62.89</v>
      </c>
      <c r="I7" s="37">
        <f>C7*H7</f>
        <v>188.67000000000002</v>
      </c>
      <c r="J7" s="311">
        <f t="shared" ref="J7:J14" si="0">(D7+F7+H7)/3</f>
        <v>64.463999999999999</v>
      </c>
      <c r="K7" s="286">
        <f t="shared" ref="K7:K9" si="1">(E7+G7+I7)/3</f>
        <v>193.39200000000002</v>
      </c>
    </row>
    <row r="8" spans="1:11" ht="15.75" thickBot="1" x14ac:dyDescent="0.3">
      <c r="A8" s="2">
        <v>1191</v>
      </c>
      <c r="B8" s="103" t="s">
        <v>31</v>
      </c>
      <c r="C8" s="7">
        <v>2</v>
      </c>
      <c r="D8" s="302">
        <v>54.658999999999999</v>
      </c>
      <c r="E8" s="57">
        <f>C8*D8</f>
        <v>109.318</v>
      </c>
      <c r="F8" s="60">
        <v>58.52</v>
      </c>
      <c r="G8" s="37">
        <f>C8*F8</f>
        <v>117.04</v>
      </c>
      <c r="H8" s="36">
        <v>45.14</v>
      </c>
      <c r="I8" s="37">
        <f>C8*H8</f>
        <v>90.28</v>
      </c>
      <c r="J8" s="311">
        <f t="shared" si="0"/>
        <v>52.773000000000003</v>
      </c>
      <c r="K8" s="286">
        <f t="shared" si="1"/>
        <v>105.54600000000001</v>
      </c>
    </row>
    <row r="9" spans="1:11" ht="15.75" thickBot="1" x14ac:dyDescent="0.3">
      <c r="A9" s="2">
        <v>1192</v>
      </c>
      <c r="B9" s="112" t="s">
        <v>123</v>
      </c>
      <c r="C9" s="7">
        <v>4</v>
      </c>
      <c r="D9" s="302">
        <v>266.32100000000003</v>
      </c>
      <c r="E9" s="57">
        <f>C9*D9</f>
        <v>1065.2840000000001</v>
      </c>
      <c r="F9" s="60">
        <v>254.69</v>
      </c>
      <c r="G9" s="37">
        <f>C9*F9</f>
        <v>1018.76</v>
      </c>
      <c r="H9" s="36">
        <v>235.77</v>
      </c>
      <c r="I9" s="37">
        <f>C9*H9</f>
        <v>943.08</v>
      </c>
      <c r="J9" s="311">
        <f t="shared" si="0"/>
        <v>252.26033333333331</v>
      </c>
      <c r="K9" s="286">
        <f t="shared" si="1"/>
        <v>1009.0413333333332</v>
      </c>
    </row>
    <row r="10" spans="1:11" ht="15.75" thickBot="1" x14ac:dyDescent="0.3">
      <c r="A10" s="2"/>
      <c r="B10" s="111" t="s">
        <v>61</v>
      </c>
      <c r="C10" s="345"/>
      <c r="D10" s="302"/>
      <c r="E10" s="57">
        <f>SUM(E5:E9)</f>
        <v>1938.0570000000002</v>
      </c>
      <c r="F10" s="60">
        <f t="shared" ref="F10:I10" si="2">SUM(F5:F9)</f>
        <v>559.25</v>
      </c>
      <c r="G10" s="56">
        <f t="shared" si="2"/>
        <v>1873.92</v>
      </c>
      <c r="H10" s="60">
        <f t="shared" si="2"/>
        <v>530.29</v>
      </c>
      <c r="I10" s="56">
        <f t="shared" si="2"/>
        <v>1781.5</v>
      </c>
      <c r="J10" s="311">
        <f t="shared" si="0"/>
        <v>363.18</v>
      </c>
      <c r="K10" s="286">
        <f t="shared" ref="K10:K14" si="3">(E10+G10+I10)/3</f>
        <v>1864.4923333333336</v>
      </c>
    </row>
    <row r="11" spans="1:11" ht="15.75" thickBot="1" x14ac:dyDescent="0.3">
      <c r="A11" s="3">
        <v>1193</v>
      </c>
      <c r="B11" s="103" t="s">
        <v>303</v>
      </c>
      <c r="C11" s="353" t="s">
        <v>6</v>
      </c>
      <c r="D11" s="60">
        <v>20</v>
      </c>
      <c r="E11" s="320"/>
      <c r="F11" s="306">
        <v>20</v>
      </c>
      <c r="G11" s="37"/>
      <c r="H11" s="36">
        <v>20</v>
      </c>
      <c r="I11" s="37"/>
      <c r="J11" s="311">
        <f t="shared" si="0"/>
        <v>20</v>
      </c>
      <c r="K11" s="286">
        <f t="shared" si="3"/>
        <v>0</v>
      </c>
    </row>
    <row r="12" spans="1:11" ht="15.75" thickBot="1" x14ac:dyDescent="0.3">
      <c r="A12" s="3"/>
      <c r="B12" s="103" t="s">
        <v>302</v>
      </c>
      <c r="C12" s="353" t="s">
        <v>301</v>
      </c>
      <c r="D12" s="60">
        <v>75</v>
      </c>
      <c r="E12" s="320">
        <f>E11</f>
        <v>0</v>
      </c>
      <c r="F12" s="306">
        <v>80</v>
      </c>
      <c r="G12" s="37"/>
      <c r="H12" s="36">
        <v>70</v>
      </c>
      <c r="I12" s="37"/>
      <c r="J12" s="311">
        <f t="shared" si="0"/>
        <v>75</v>
      </c>
      <c r="K12" s="286">
        <f t="shared" si="3"/>
        <v>0</v>
      </c>
    </row>
    <row r="13" spans="1:11" ht="15.75" thickBot="1" x14ac:dyDescent="0.3">
      <c r="A13" s="1"/>
      <c r="B13" s="103" t="s">
        <v>304</v>
      </c>
      <c r="C13" s="346" t="s">
        <v>8</v>
      </c>
      <c r="D13" s="60"/>
      <c r="E13" s="320">
        <f>D11*D12</f>
        <v>1500</v>
      </c>
      <c r="F13" s="306">
        <f t="shared" ref="F13:I13" si="4">E11*E12</f>
        <v>0</v>
      </c>
      <c r="G13" s="56">
        <f t="shared" si="4"/>
        <v>1600</v>
      </c>
      <c r="H13" s="60">
        <f t="shared" si="4"/>
        <v>0</v>
      </c>
      <c r="I13" s="56">
        <f t="shared" si="4"/>
        <v>1400</v>
      </c>
      <c r="J13" s="311">
        <f t="shared" si="0"/>
        <v>0</v>
      </c>
      <c r="K13" s="286">
        <f t="shared" si="3"/>
        <v>1500</v>
      </c>
    </row>
    <row r="14" spans="1:11" ht="15.75" thickBot="1" x14ac:dyDescent="0.3">
      <c r="A14" s="1"/>
      <c r="B14" s="103" t="s">
        <v>305</v>
      </c>
      <c r="C14" s="346"/>
      <c r="D14" s="60"/>
      <c r="E14" s="320">
        <f>E10+E13</f>
        <v>3438.0570000000002</v>
      </c>
      <c r="F14" s="306"/>
      <c r="G14" s="56">
        <f t="shared" ref="G14:I14" si="5">G10+G13</f>
        <v>3473.92</v>
      </c>
      <c r="H14" s="60"/>
      <c r="I14" s="56">
        <f t="shared" si="5"/>
        <v>3181.5</v>
      </c>
      <c r="J14" s="311">
        <f t="shared" si="0"/>
        <v>0</v>
      </c>
      <c r="K14" s="286">
        <f t="shared" si="3"/>
        <v>3364.4923333333336</v>
      </c>
    </row>
    <row r="15" spans="1:11" ht="39.75" thickBot="1" x14ac:dyDescent="0.3">
      <c r="A15" s="128" t="s">
        <v>6</v>
      </c>
      <c r="B15" s="129" t="s">
        <v>69</v>
      </c>
      <c r="C15" s="31"/>
      <c r="D15" s="322" t="s">
        <v>72</v>
      </c>
      <c r="E15" s="317" t="s">
        <v>70</v>
      </c>
      <c r="F15" s="306" t="s">
        <v>72</v>
      </c>
      <c r="G15" s="305" t="s">
        <v>70</v>
      </c>
      <c r="H15" s="306" t="s">
        <v>72</v>
      </c>
      <c r="I15" s="305" t="s">
        <v>70</v>
      </c>
      <c r="J15" s="264" t="s">
        <v>296</v>
      </c>
      <c r="K15" s="265" t="s">
        <v>297</v>
      </c>
    </row>
    <row r="16" spans="1:11" ht="15.75" thickBot="1" x14ac:dyDescent="0.3">
      <c r="A16" s="1">
        <v>1</v>
      </c>
      <c r="B16" s="101" t="s">
        <v>284</v>
      </c>
      <c r="C16" s="638"/>
      <c r="D16" s="104">
        <f>E14</f>
        <v>3438.0570000000002</v>
      </c>
      <c r="E16" s="57">
        <f>A16*D16</f>
        <v>3438.0570000000002</v>
      </c>
      <c r="F16" s="222">
        <f>G14</f>
        <v>3473.92</v>
      </c>
      <c r="G16" s="42">
        <f>A16*F16</f>
        <v>3473.92</v>
      </c>
      <c r="H16" s="41">
        <f>I14</f>
        <v>3181.5</v>
      </c>
      <c r="I16" s="42">
        <f>A16*H16</f>
        <v>3181.5</v>
      </c>
      <c r="J16" s="312">
        <f>(D16+F16+H16)/3</f>
        <v>3364.4923333333336</v>
      </c>
      <c r="K16" s="313">
        <f>(E16+G16+I16)/3</f>
        <v>3364.4923333333336</v>
      </c>
    </row>
  </sheetData>
  <mergeCells count="1">
    <mergeCell ref="J3:K3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Layout" topLeftCell="C1" zoomScaleNormal="100" workbookViewId="0">
      <selection activeCell="H19" sqref="H19"/>
    </sheetView>
  </sheetViews>
  <sheetFormatPr defaultRowHeight="15" x14ac:dyDescent="0.25"/>
  <cols>
    <col min="2" max="2" width="36.5703125" customWidth="1"/>
    <col min="4" max="4" width="9.28515625" style="33" bestFit="1" customWidth="1"/>
    <col min="5" max="5" width="10.28515625" style="33" bestFit="1" customWidth="1"/>
    <col min="6" max="6" width="10" style="33" customWidth="1"/>
    <col min="7" max="7" width="10.5703125" style="33" customWidth="1"/>
    <col min="8" max="8" width="9.85546875" style="33" customWidth="1"/>
    <col min="9" max="9" width="10.5703125" style="33" customWidth="1"/>
    <col min="10" max="10" width="9.140625" style="33"/>
    <col min="11" max="11" width="10.5703125" style="33" customWidth="1"/>
  </cols>
  <sheetData>
    <row r="1" spans="1:11" x14ac:dyDescent="0.25">
      <c r="A1" s="684" t="s">
        <v>0</v>
      </c>
      <c r="B1" s="685"/>
      <c r="C1" s="685"/>
      <c r="D1" s="685"/>
      <c r="E1" s="685"/>
      <c r="F1" s="686"/>
    </row>
    <row r="2" spans="1:11" x14ac:dyDescent="0.25">
      <c r="A2" s="687" t="s">
        <v>1</v>
      </c>
      <c r="B2" s="688"/>
      <c r="C2" s="688"/>
      <c r="D2" s="688"/>
      <c r="E2" s="688"/>
      <c r="F2" s="689"/>
    </row>
    <row r="3" spans="1:11" x14ac:dyDescent="0.25">
      <c r="A3" s="687" t="s">
        <v>2</v>
      </c>
      <c r="B3" s="688"/>
      <c r="C3" s="688"/>
      <c r="D3" s="688"/>
      <c r="E3" s="688"/>
      <c r="F3" s="689"/>
    </row>
    <row r="4" spans="1:11" x14ac:dyDescent="0.25">
      <c r="A4" s="687" t="s">
        <v>3</v>
      </c>
      <c r="B4" s="688"/>
      <c r="C4" s="688"/>
      <c r="D4" s="688"/>
      <c r="E4" s="688"/>
      <c r="F4" s="689"/>
    </row>
    <row r="5" spans="1:11" ht="15.75" thickBot="1" x14ac:dyDescent="0.3">
      <c r="A5" s="681" t="s">
        <v>4</v>
      </c>
      <c r="B5" s="682"/>
      <c r="C5" s="682"/>
      <c r="D5" s="682"/>
      <c r="E5" s="682"/>
      <c r="F5" s="683"/>
    </row>
    <row r="6" spans="1:11" ht="15.75" thickBot="1" x14ac:dyDescent="0.3">
      <c r="A6" s="110"/>
      <c r="B6" s="110"/>
      <c r="C6" s="110"/>
      <c r="D6" s="367"/>
      <c r="E6" s="367"/>
      <c r="F6" s="367"/>
    </row>
    <row r="7" spans="1:11" s="47" customFormat="1" ht="16.5" thickTop="1" thickBot="1" x14ac:dyDescent="0.3">
      <c r="A7" s="75" t="s">
        <v>5</v>
      </c>
      <c r="B7" s="108"/>
      <c r="C7" s="108"/>
      <c r="D7" s="53" t="s">
        <v>290</v>
      </c>
      <c r="E7" s="54"/>
      <c r="F7" s="91" t="s">
        <v>295</v>
      </c>
      <c r="G7" s="35"/>
      <c r="H7" s="34" t="s">
        <v>291</v>
      </c>
      <c r="I7" s="35"/>
      <c r="J7" s="91" t="s">
        <v>309</v>
      </c>
      <c r="K7" s="35"/>
    </row>
    <row r="8" spans="1:11" ht="26.25" thickBot="1" x14ac:dyDescent="0.3">
      <c r="A8" s="116" t="s">
        <v>66</v>
      </c>
      <c r="B8" s="48" t="s">
        <v>7</v>
      </c>
      <c r="C8" s="6" t="s">
        <v>6</v>
      </c>
      <c r="D8" s="38" t="s">
        <v>67</v>
      </c>
      <c r="E8" s="115" t="s">
        <v>307</v>
      </c>
      <c r="F8" s="38" t="s">
        <v>67</v>
      </c>
      <c r="G8" s="115" t="s">
        <v>307</v>
      </c>
      <c r="H8" s="38" t="s">
        <v>67</v>
      </c>
      <c r="I8" s="115" t="s">
        <v>307</v>
      </c>
      <c r="J8" s="38" t="s">
        <v>310</v>
      </c>
      <c r="K8" s="115" t="s">
        <v>311</v>
      </c>
    </row>
    <row r="9" spans="1:11" ht="15.75" thickBot="1" x14ac:dyDescent="0.3">
      <c r="A9" s="2"/>
      <c r="B9" s="103" t="s">
        <v>62</v>
      </c>
      <c r="C9" s="43">
        <v>200</v>
      </c>
      <c r="D9" s="60">
        <v>82.5</v>
      </c>
      <c r="E9" s="56">
        <f>C9*D9</f>
        <v>16500</v>
      </c>
      <c r="F9" s="60">
        <v>80</v>
      </c>
      <c r="G9" s="37">
        <f>C9*F9</f>
        <v>16000</v>
      </c>
      <c r="H9" s="36">
        <v>75</v>
      </c>
      <c r="I9" s="37">
        <f>C9*H9</f>
        <v>15000</v>
      </c>
      <c r="J9" s="36">
        <f>(D9+F9+H9)/3</f>
        <v>79.166666666666671</v>
      </c>
      <c r="K9" s="224">
        <f>(E9+G9+I9)/3</f>
        <v>15833.333333333334</v>
      </c>
    </row>
    <row r="10" spans="1:11" ht="15.75" thickBot="1" x14ac:dyDescent="0.3">
      <c r="A10" s="2"/>
      <c r="B10" s="103" t="s">
        <v>258</v>
      </c>
      <c r="C10" s="43">
        <v>60</v>
      </c>
      <c r="D10" s="60">
        <v>66</v>
      </c>
      <c r="E10" s="56">
        <f>C10*D10</f>
        <v>3960</v>
      </c>
      <c r="F10" s="60">
        <v>65</v>
      </c>
      <c r="G10" s="37">
        <f>C10*F10</f>
        <v>3900</v>
      </c>
      <c r="H10" s="36">
        <v>70</v>
      </c>
      <c r="I10" s="37">
        <f>C10*H10</f>
        <v>4200</v>
      </c>
      <c r="J10" s="36">
        <f>(D10+F10+H10)/3</f>
        <v>67</v>
      </c>
      <c r="K10" s="224">
        <f t="shared" ref="K10:K12" si="0">(E10+G10+I10)/3</f>
        <v>4020</v>
      </c>
    </row>
    <row r="11" spans="1:11" ht="15.75" thickBot="1" x14ac:dyDescent="0.3">
      <c r="A11" s="2"/>
      <c r="B11" s="103" t="s">
        <v>63</v>
      </c>
      <c r="C11" s="43">
        <v>500</v>
      </c>
      <c r="D11" s="60">
        <v>19.8</v>
      </c>
      <c r="E11" s="56">
        <f>C11*D11</f>
        <v>9900</v>
      </c>
      <c r="F11" s="60">
        <v>20</v>
      </c>
      <c r="G11" s="37">
        <f>C11*F11</f>
        <v>10000</v>
      </c>
      <c r="H11" s="36">
        <v>18</v>
      </c>
      <c r="I11" s="37">
        <f>C11*H11</f>
        <v>9000</v>
      </c>
      <c r="J11" s="36">
        <f>(D11+F11+H11)/3</f>
        <v>19.266666666666666</v>
      </c>
      <c r="K11" s="224">
        <f t="shared" si="0"/>
        <v>9633.3333333333339</v>
      </c>
    </row>
    <row r="12" spans="1:11" ht="15.75" thickBot="1" x14ac:dyDescent="0.3">
      <c r="A12" s="20"/>
      <c r="B12" s="113" t="s">
        <v>8</v>
      </c>
      <c r="C12" s="369"/>
      <c r="D12" s="222"/>
      <c r="E12" s="40">
        <f>E9+E10+E11</f>
        <v>30360</v>
      </c>
      <c r="F12" s="222"/>
      <c r="G12" s="42">
        <f>SUM(G9:G11)</f>
        <v>29900</v>
      </c>
      <c r="H12" s="41"/>
      <c r="I12" s="42">
        <f>SUM(I9:I11)</f>
        <v>28200</v>
      </c>
      <c r="J12" s="399" t="s">
        <v>313</v>
      </c>
      <c r="K12" s="399">
        <f t="shared" si="0"/>
        <v>29486.666666666668</v>
      </c>
    </row>
    <row r="13" spans="1:11" x14ac:dyDescent="0.25">
      <c r="A13" s="13"/>
      <c r="B13" s="19"/>
      <c r="C13" s="12"/>
      <c r="D13" s="368"/>
      <c r="E13" s="368"/>
      <c r="F13" s="368"/>
      <c r="G13" s="368"/>
    </row>
    <row r="14" spans="1:11" x14ac:dyDescent="0.25">
      <c r="A14" s="19"/>
      <c r="B14" s="19"/>
      <c r="C14" s="12"/>
      <c r="D14" s="368"/>
      <c r="E14" s="368"/>
      <c r="F14" s="368"/>
      <c r="G14" s="368"/>
    </row>
    <row r="15" spans="1:11" x14ac:dyDescent="0.25">
      <c r="A15" s="19"/>
      <c r="B15" s="19"/>
      <c r="C15" s="19"/>
      <c r="D15" s="368"/>
      <c r="E15" s="368"/>
      <c r="F15" s="368"/>
      <c r="G15" s="368"/>
    </row>
    <row r="16" spans="1:11" x14ac:dyDescent="0.25">
      <c r="A16" s="19"/>
      <c r="B16" s="19"/>
      <c r="C16" s="19"/>
      <c r="D16" s="368"/>
      <c r="E16" s="368"/>
      <c r="F16" s="368"/>
      <c r="G16" s="368"/>
    </row>
    <row r="17" spans="1:7" x14ac:dyDescent="0.25">
      <c r="A17" s="19"/>
      <c r="B17" s="19"/>
      <c r="C17" s="19"/>
      <c r="D17" s="368"/>
      <c r="E17" s="368"/>
      <c r="F17" s="368"/>
      <c r="G17" s="368"/>
    </row>
    <row r="18" spans="1:7" x14ac:dyDescent="0.25">
      <c r="D18" s="368"/>
      <c r="E18" s="368"/>
    </row>
    <row r="19" spans="1:7" x14ac:dyDescent="0.25">
      <c r="D19" s="368"/>
      <c r="E19" s="368"/>
    </row>
    <row r="20" spans="1:7" x14ac:dyDescent="0.25">
      <c r="D20" s="368"/>
      <c r="E20" s="368"/>
    </row>
  </sheetData>
  <mergeCells count="5">
    <mergeCell ref="A5:F5"/>
    <mergeCell ref="A1:F1"/>
    <mergeCell ref="A2:F2"/>
    <mergeCell ref="A3:F3"/>
    <mergeCell ref="A4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2" workbookViewId="0">
      <pane xSplit="2" ySplit="3" topLeftCell="C14" activePane="bottomRight" state="frozen"/>
      <selection activeCell="A2" sqref="A2"/>
      <selection pane="topRight" activeCell="C2" sqref="C2"/>
      <selection pane="bottomLeft" activeCell="A6" sqref="A6"/>
      <selection pane="bottomRight" activeCell="A2" sqref="A1:XFD1048576"/>
    </sheetView>
  </sheetViews>
  <sheetFormatPr defaultRowHeight="15" x14ac:dyDescent="0.25"/>
  <cols>
    <col min="2" max="2" width="36.7109375" style="31" customWidth="1"/>
    <col min="3" max="3" width="9.140625" style="33"/>
    <col min="4" max="4" width="9.28515625" style="33" bestFit="1" customWidth="1"/>
    <col min="5" max="5" width="9.140625" style="33"/>
    <col min="6" max="6" width="9.28515625" style="33" bestFit="1" customWidth="1"/>
    <col min="7" max="7" width="9.140625" style="33"/>
    <col min="8" max="8" width="10.5703125" style="33" bestFit="1" customWidth="1"/>
    <col min="9" max="9" width="9.140625" style="33"/>
    <col min="10" max="10" width="9.5703125" style="33" bestFit="1" customWidth="1"/>
    <col min="11" max="11" width="9.140625" style="33"/>
  </cols>
  <sheetData>
    <row r="1" spans="1:11" ht="15.75" thickBot="1" x14ac:dyDescent="0.3"/>
    <row r="2" spans="1:11" ht="15.75" thickBot="1" x14ac:dyDescent="0.3">
      <c r="A2" s="118" t="s">
        <v>283</v>
      </c>
      <c r="B2" s="119" t="s">
        <v>349</v>
      </c>
      <c r="C2" s="119"/>
      <c r="D2" s="299"/>
      <c r="E2" s="299"/>
      <c r="F2" s="300"/>
    </row>
    <row r="3" spans="1:11" ht="11.25" customHeight="1" thickTop="1" thickBot="1" x14ac:dyDescent="0.3">
      <c r="A3" s="75" t="s">
        <v>5</v>
      </c>
      <c r="B3" s="123"/>
      <c r="C3" s="123"/>
      <c r="D3" s="53"/>
      <c r="E3" s="296"/>
      <c r="F3" s="91" t="s">
        <v>341</v>
      </c>
      <c r="G3" s="35"/>
      <c r="H3" s="659" t="s">
        <v>350</v>
      </c>
      <c r="I3" s="35"/>
      <c r="J3" s="674" t="s">
        <v>300</v>
      </c>
      <c r="K3" s="675"/>
    </row>
    <row r="4" spans="1:11" ht="45.75" thickBot="1" x14ac:dyDescent="0.3">
      <c r="A4" s="639" t="s">
        <v>66</v>
      </c>
      <c r="B4" s="640" t="s">
        <v>7</v>
      </c>
      <c r="C4" s="653" t="s">
        <v>6</v>
      </c>
      <c r="D4" s="641" t="s">
        <v>67</v>
      </c>
      <c r="E4" s="642" t="s">
        <v>342</v>
      </c>
      <c r="F4" s="641" t="s">
        <v>67</v>
      </c>
      <c r="G4" s="642" t="s">
        <v>342</v>
      </c>
      <c r="H4" s="641" t="s">
        <v>67</v>
      </c>
      <c r="I4" s="642" t="s">
        <v>342</v>
      </c>
      <c r="J4" s="643" t="s">
        <v>298</v>
      </c>
      <c r="K4" s="644" t="s">
        <v>299</v>
      </c>
    </row>
    <row r="5" spans="1:11" x14ac:dyDescent="0.25">
      <c r="A5" s="647"/>
      <c r="B5" s="648" t="s">
        <v>322</v>
      </c>
      <c r="C5" s="654">
        <v>1</v>
      </c>
      <c r="D5" s="654">
        <v>451.22</v>
      </c>
      <c r="E5" s="654"/>
      <c r="F5" s="654"/>
      <c r="G5" s="654"/>
      <c r="H5" s="65">
        <v>415.01</v>
      </c>
      <c r="I5" s="654"/>
      <c r="J5" s="654"/>
      <c r="K5" s="655"/>
    </row>
    <row r="6" spans="1:11" x14ac:dyDescent="0.25">
      <c r="A6" s="649"/>
      <c r="B6" s="646" t="s">
        <v>332</v>
      </c>
      <c r="C6" s="65">
        <v>1</v>
      </c>
      <c r="D6" s="65"/>
      <c r="E6" s="65"/>
      <c r="F6" s="65">
        <v>59.53</v>
      </c>
      <c r="G6" s="65"/>
      <c r="H6" s="65"/>
      <c r="I6" s="65"/>
      <c r="J6" s="65"/>
      <c r="K6" s="656"/>
    </row>
    <row r="7" spans="1:11" x14ac:dyDescent="0.25">
      <c r="A7" s="649"/>
      <c r="B7" s="646" t="s">
        <v>338</v>
      </c>
      <c r="C7" s="65">
        <v>1</v>
      </c>
      <c r="D7" s="65">
        <v>1307.4000000000001</v>
      </c>
      <c r="E7" s="65"/>
      <c r="F7" s="65">
        <v>986.13</v>
      </c>
      <c r="G7" s="65"/>
      <c r="H7" s="65">
        <v>1049.69</v>
      </c>
      <c r="I7" s="65"/>
      <c r="K7" s="656"/>
    </row>
    <row r="8" spans="1:11" x14ac:dyDescent="0.25">
      <c r="A8" s="649"/>
      <c r="B8" s="646" t="s">
        <v>330</v>
      </c>
      <c r="C8" s="65">
        <v>1</v>
      </c>
      <c r="D8" s="65"/>
      <c r="E8" s="65"/>
      <c r="F8" s="65">
        <v>49.84</v>
      </c>
      <c r="G8" s="65"/>
      <c r="H8" s="65"/>
      <c r="I8" s="65"/>
      <c r="J8" s="65"/>
      <c r="K8" s="656"/>
    </row>
    <row r="9" spans="1:11" x14ac:dyDescent="0.25">
      <c r="A9" s="649"/>
      <c r="B9" s="646" t="s">
        <v>339</v>
      </c>
      <c r="C9" s="65">
        <v>1</v>
      </c>
      <c r="D9" s="65"/>
      <c r="E9" s="65"/>
      <c r="F9" s="65">
        <v>266.16000000000003</v>
      </c>
      <c r="G9" s="65"/>
      <c r="H9" s="65"/>
      <c r="I9" s="65"/>
      <c r="J9" s="65"/>
      <c r="K9" s="656"/>
    </row>
    <row r="10" spans="1:11" x14ac:dyDescent="0.25">
      <c r="A10" s="649"/>
      <c r="B10" s="646" t="s">
        <v>333</v>
      </c>
      <c r="C10" s="65">
        <v>1</v>
      </c>
      <c r="D10" s="65"/>
      <c r="E10" s="65">
        <f>C10*D10</f>
        <v>0</v>
      </c>
      <c r="F10" s="65">
        <v>302.22000000000003</v>
      </c>
      <c r="G10" s="65"/>
      <c r="H10" s="65"/>
      <c r="I10" s="65"/>
      <c r="J10" s="65"/>
      <c r="K10" s="656"/>
    </row>
    <row r="11" spans="1:11" x14ac:dyDescent="0.25">
      <c r="A11" s="649"/>
      <c r="B11" s="646" t="s">
        <v>334</v>
      </c>
      <c r="C11" s="65">
        <v>1</v>
      </c>
      <c r="D11" s="65"/>
      <c r="E11" s="65">
        <f t="shared" ref="E11:E26" si="0">C11*D11</f>
        <v>0</v>
      </c>
      <c r="F11" s="65">
        <v>121.51</v>
      </c>
      <c r="G11" s="65"/>
      <c r="H11" s="65"/>
      <c r="I11" s="65"/>
      <c r="J11" s="65"/>
      <c r="K11" s="656"/>
    </row>
    <row r="12" spans="1:11" x14ac:dyDescent="0.25">
      <c r="A12" s="649"/>
      <c r="B12" s="646" t="s">
        <v>337</v>
      </c>
      <c r="C12" s="65">
        <v>1</v>
      </c>
      <c r="D12" s="65"/>
      <c r="E12" s="65">
        <f t="shared" si="0"/>
        <v>0</v>
      </c>
      <c r="F12" s="65">
        <v>115.71</v>
      </c>
      <c r="G12" s="65"/>
      <c r="H12" s="65"/>
      <c r="I12" s="65"/>
      <c r="J12" s="65"/>
      <c r="K12" s="656"/>
    </row>
    <row r="13" spans="1:11" x14ac:dyDescent="0.25">
      <c r="A13" s="650"/>
      <c r="B13" s="651" t="s">
        <v>340</v>
      </c>
      <c r="C13" s="657">
        <v>1</v>
      </c>
      <c r="D13" s="657"/>
      <c r="E13" s="65">
        <f t="shared" si="0"/>
        <v>0</v>
      </c>
      <c r="F13" s="657">
        <v>91.52</v>
      </c>
      <c r="G13" s="657"/>
      <c r="H13" s="65"/>
      <c r="I13" s="657"/>
      <c r="J13" s="657"/>
      <c r="K13" s="658"/>
    </row>
    <row r="14" spans="1:11" x14ac:dyDescent="0.25">
      <c r="A14" s="645"/>
      <c r="B14" s="646" t="s">
        <v>327</v>
      </c>
      <c r="C14" s="65">
        <v>2</v>
      </c>
      <c r="D14" s="65">
        <v>80.849999999999994</v>
      </c>
      <c r="E14" s="65">
        <f t="shared" si="0"/>
        <v>161.69999999999999</v>
      </c>
      <c r="F14" s="65"/>
      <c r="G14" s="65">
        <f>C14*F14</f>
        <v>0</v>
      </c>
      <c r="H14" s="65"/>
      <c r="I14" s="65">
        <f>C14*H14</f>
        <v>0</v>
      </c>
      <c r="J14" s="65"/>
      <c r="K14" s="65"/>
    </row>
    <row r="15" spans="1:11" x14ac:dyDescent="0.25">
      <c r="A15" s="645"/>
      <c r="B15" s="646" t="s">
        <v>335</v>
      </c>
      <c r="C15" s="65">
        <v>2</v>
      </c>
      <c r="D15" s="65"/>
      <c r="E15" s="65">
        <f t="shared" si="0"/>
        <v>0</v>
      </c>
      <c r="F15" s="65">
        <v>30.97</v>
      </c>
      <c r="G15" s="65">
        <f t="shared" ref="G15:G26" si="1">C15*F15</f>
        <v>61.94</v>
      </c>
      <c r="H15" s="65"/>
      <c r="I15" s="65">
        <f t="shared" ref="I15:I26" si="2">C15*H15</f>
        <v>0</v>
      </c>
      <c r="J15" s="65"/>
      <c r="K15" s="65"/>
    </row>
    <row r="16" spans="1:11" x14ac:dyDescent="0.25">
      <c r="A16" s="645"/>
      <c r="B16" s="646" t="s">
        <v>328</v>
      </c>
      <c r="C16" s="65">
        <v>2</v>
      </c>
      <c r="D16" s="65"/>
      <c r="E16" s="65">
        <f t="shared" si="0"/>
        <v>0</v>
      </c>
      <c r="F16" s="65">
        <v>12.53</v>
      </c>
      <c r="G16" s="65">
        <f t="shared" si="1"/>
        <v>25.06</v>
      </c>
      <c r="H16" s="65"/>
      <c r="I16" s="65">
        <f t="shared" si="2"/>
        <v>0</v>
      </c>
      <c r="J16" s="65"/>
      <c r="K16" s="65"/>
    </row>
    <row r="17" spans="1:11" ht="30" x14ac:dyDescent="0.25">
      <c r="A17" s="645"/>
      <c r="B17" s="646" t="s">
        <v>323</v>
      </c>
      <c r="C17" s="65">
        <v>2</v>
      </c>
      <c r="D17" s="65">
        <v>257.06</v>
      </c>
      <c r="E17" s="65">
        <f t="shared" si="0"/>
        <v>514.12</v>
      </c>
      <c r="F17" s="65"/>
      <c r="G17" s="65">
        <f t="shared" si="1"/>
        <v>0</v>
      </c>
      <c r="H17" s="65"/>
      <c r="I17" s="65">
        <f t="shared" si="2"/>
        <v>0</v>
      </c>
      <c r="J17" s="65"/>
      <c r="K17" s="65"/>
    </row>
    <row r="18" spans="1:11" x14ac:dyDescent="0.25">
      <c r="A18" s="645"/>
      <c r="B18" s="646" t="s">
        <v>324</v>
      </c>
      <c r="C18" s="65">
        <v>2</v>
      </c>
      <c r="D18" s="65">
        <v>203.65</v>
      </c>
      <c r="E18" s="65">
        <f t="shared" si="0"/>
        <v>407.3</v>
      </c>
      <c r="F18" s="65"/>
      <c r="G18" s="65">
        <f t="shared" si="1"/>
        <v>0</v>
      </c>
      <c r="H18" s="65">
        <v>102.94</v>
      </c>
      <c r="I18" s="65">
        <f t="shared" si="2"/>
        <v>205.88</v>
      </c>
      <c r="J18" s="65"/>
      <c r="K18" s="65"/>
    </row>
    <row r="19" spans="1:11" x14ac:dyDescent="0.25">
      <c r="A19" s="645"/>
      <c r="B19" s="646" t="s">
        <v>325</v>
      </c>
      <c r="C19" s="65">
        <v>2</v>
      </c>
      <c r="D19" s="65">
        <v>119.58</v>
      </c>
      <c r="E19" s="65">
        <f t="shared" si="0"/>
        <v>239.16</v>
      </c>
      <c r="F19" s="65"/>
      <c r="G19" s="65">
        <f t="shared" si="1"/>
        <v>0</v>
      </c>
      <c r="H19" s="65">
        <v>113.61</v>
      </c>
      <c r="I19" s="65">
        <f t="shared" si="2"/>
        <v>227.22</v>
      </c>
      <c r="J19" s="65"/>
      <c r="K19" s="65"/>
    </row>
    <row r="20" spans="1:11" ht="30" x14ac:dyDescent="0.25">
      <c r="A20" s="645"/>
      <c r="B20" s="646" t="s">
        <v>320</v>
      </c>
      <c r="C20" s="65">
        <v>2</v>
      </c>
      <c r="D20" s="65">
        <v>281.74</v>
      </c>
      <c r="E20" s="65">
        <f t="shared" si="0"/>
        <v>563.48</v>
      </c>
      <c r="F20" s="65"/>
      <c r="G20" s="65">
        <f t="shared" si="1"/>
        <v>0</v>
      </c>
      <c r="H20" s="65"/>
      <c r="I20" s="65">
        <f t="shared" si="2"/>
        <v>0</v>
      </c>
      <c r="J20" s="65"/>
      <c r="K20" s="65"/>
    </row>
    <row r="21" spans="1:11" ht="30" x14ac:dyDescent="0.25">
      <c r="A21" s="645"/>
      <c r="B21" s="646" t="s">
        <v>319</v>
      </c>
      <c r="C21" s="65">
        <v>2</v>
      </c>
      <c r="D21" s="65">
        <v>331.34</v>
      </c>
      <c r="E21" s="65">
        <f t="shared" si="0"/>
        <v>662.68</v>
      </c>
      <c r="F21" s="65"/>
      <c r="G21" s="65">
        <f t="shared" si="1"/>
        <v>0</v>
      </c>
      <c r="H21" s="65"/>
      <c r="I21" s="65">
        <f t="shared" si="2"/>
        <v>0</v>
      </c>
      <c r="J21" s="65"/>
      <c r="K21" s="65"/>
    </row>
    <row r="22" spans="1:11" x14ac:dyDescent="0.25">
      <c r="A22" s="645"/>
      <c r="B22" s="645" t="s">
        <v>329</v>
      </c>
      <c r="C22" s="65">
        <v>2</v>
      </c>
      <c r="D22" s="65"/>
      <c r="E22" s="65">
        <f t="shared" si="0"/>
        <v>0</v>
      </c>
      <c r="F22" s="65">
        <v>13.44</v>
      </c>
      <c r="G22" s="65">
        <f t="shared" si="1"/>
        <v>26.88</v>
      </c>
      <c r="H22" s="65"/>
      <c r="I22" s="65">
        <f t="shared" si="2"/>
        <v>0</v>
      </c>
      <c r="J22" s="65"/>
      <c r="K22" s="65"/>
    </row>
    <row r="23" spans="1:11" x14ac:dyDescent="0.25">
      <c r="A23" s="645"/>
      <c r="B23" s="646" t="s">
        <v>331</v>
      </c>
      <c r="C23" s="65">
        <v>2</v>
      </c>
      <c r="D23" s="65"/>
      <c r="E23" s="65">
        <f t="shared" si="0"/>
        <v>0</v>
      </c>
      <c r="F23" s="65">
        <v>75.94</v>
      </c>
      <c r="G23" s="65">
        <f t="shared" si="1"/>
        <v>151.88</v>
      </c>
      <c r="H23" s="65"/>
      <c r="I23" s="65">
        <f t="shared" si="2"/>
        <v>0</v>
      </c>
      <c r="J23" s="65"/>
      <c r="K23" s="65"/>
    </row>
    <row r="24" spans="1:11" x14ac:dyDescent="0.25">
      <c r="A24" s="645"/>
      <c r="B24" s="646" t="s">
        <v>336</v>
      </c>
      <c r="C24" s="65">
        <v>2</v>
      </c>
      <c r="D24" s="65"/>
      <c r="E24" s="65">
        <f t="shared" si="0"/>
        <v>0</v>
      </c>
      <c r="F24" s="65">
        <v>32.47</v>
      </c>
      <c r="G24" s="65">
        <f t="shared" si="1"/>
        <v>64.94</v>
      </c>
      <c r="H24" s="65"/>
      <c r="I24" s="65">
        <f t="shared" si="2"/>
        <v>0</v>
      </c>
      <c r="J24" s="65"/>
      <c r="K24" s="65"/>
    </row>
    <row r="25" spans="1:11" x14ac:dyDescent="0.25">
      <c r="A25" s="645"/>
      <c r="B25" s="646" t="s">
        <v>321</v>
      </c>
      <c r="C25" s="65">
        <v>2</v>
      </c>
      <c r="D25" s="65">
        <v>29.85</v>
      </c>
      <c r="E25" s="65">
        <f t="shared" si="0"/>
        <v>59.7</v>
      </c>
      <c r="F25" s="65"/>
      <c r="G25" s="65">
        <f t="shared" si="1"/>
        <v>0</v>
      </c>
      <c r="H25" s="65"/>
      <c r="I25" s="65">
        <f t="shared" si="2"/>
        <v>0</v>
      </c>
      <c r="J25" s="65"/>
      <c r="K25" s="65"/>
    </row>
    <row r="26" spans="1:11" x14ac:dyDescent="0.25">
      <c r="A26" s="645"/>
      <c r="B26" s="646" t="s">
        <v>326</v>
      </c>
      <c r="C26" s="65">
        <v>2</v>
      </c>
      <c r="D26" s="65">
        <v>183.49</v>
      </c>
      <c r="E26" s="65">
        <f t="shared" si="0"/>
        <v>366.98</v>
      </c>
      <c r="F26" s="65"/>
      <c r="G26" s="65">
        <f t="shared" si="1"/>
        <v>0</v>
      </c>
      <c r="H26" s="65"/>
      <c r="I26" s="65">
        <f t="shared" si="2"/>
        <v>0</v>
      </c>
      <c r="J26" s="65"/>
      <c r="K26" s="65"/>
    </row>
    <row r="28" spans="1:11" s="652" customFormat="1" ht="18" customHeight="1" x14ac:dyDescent="0.25">
      <c r="B28" s="690"/>
      <c r="C28" s="690"/>
      <c r="D28" s="690"/>
      <c r="E28" s="690"/>
      <c r="F28" s="690"/>
      <c r="G28" s="690"/>
      <c r="H28" s="690"/>
      <c r="I28" s="690"/>
      <c r="J28" s="690"/>
      <c r="K28" s="690"/>
    </row>
    <row r="29" spans="1:11" ht="18" customHeight="1" x14ac:dyDescent="0.25">
      <c r="B29" s="690"/>
      <c r="C29" s="690"/>
      <c r="D29" s="690"/>
      <c r="E29" s="690"/>
      <c r="F29" s="690"/>
    </row>
    <row r="31" spans="1:11" x14ac:dyDescent="0.25">
      <c r="B31" s="31" t="s">
        <v>343</v>
      </c>
    </row>
    <row r="32" spans="1:11" x14ac:dyDescent="0.25">
      <c r="B32" s="31" t="s">
        <v>344</v>
      </c>
    </row>
    <row r="33" spans="2:2" x14ac:dyDescent="0.25">
      <c r="B33" s="31" t="s">
        <v>345</v>
      </c>
    </row>
    <row r="34" spans="2:2" x14ac:dyDescent="0.25">
      <c r="B34" s="31" t="s">
        <v>346</v>
      </c>
    </row>
    <row r="35" spans="2:2" x14ac:dyDescent="0.25">
      <c r="B35" s="31" t="s">
        <v>347</v>
      </c>
    </row>
    <row r="36" spans="2:2" x14ac:dyDescent="0.25">
      <c r="B36" s="31" t="s">
        <v>348</v>
      </c>
    </row>
  </sheetData>
  <sortState ref="B5:I26">
    <sortCondition ref="B5:B26"/>
  </sortState>
  <mergeCells count="3">
    <mergeCell ref="B28:K28"/>
    <mergeCell ref="B29:F29"/>
    <mergeCell ref="J3:K3"/>
  </mergeCells>
  <hyperlinks>
    <hyperlink ref="H3" r:id="rId1" display="www.shopcpmeta.com.br/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B49" zoomScaleNormal="100" workbookViewId="0">
      <selection activeCell="K75" sqref="K75"/>
    </sheetView>
  </sheetViews>
  <sheetFormatPr defaultRowHeight="15" x14ac:dyDescent="0.25"/>
  <cols>
    <col min="1" max="1" width="9.140625" style="138"/>
    <col min="2" max="2" width="45" style="138" customWidth="1"/>
    <col min="3" max="3" width="9.140625" style="138"/>
    <col min="4" max="4" width="10.28515625" style="137" bestFit="1" customWidth="1"/>
    <col min="5" max="5" width="11" style="376" customWidth="1"/>
    <col min="6" max="6" width="10.28515625" style="371" bestFit="1" customWidth="1"/>
    <col min="7" max="7" width="10.28515625" style="137" bestFit="1" customWidth="1"/>
    <col min="8" max="8" width="11.140625" style="137" customWidth="1"/>
    <col min="9" max="9" width="10.140625" style="137" customWidth="1"/>
    <col min="10" max="10" width="10.5703125" style="137" bestFit="1" customWidth="1"/>
    <col min="11" max="11" width="10.28515625" style="137" bestFit="1" customWidth="1"/>
    <col min="12" max="16384" width="9.140625" style="138"/>
  </cols>
  <sheetData>
    <row r="1" spans="1:11" s="292" customFormat="1" ht="15.75" thickTop="1" x14ac:dyDescent="0.25">
      <c r="A1" s="421" t="s">
        <v>5</v>
      </c>
      <c r="B1" s="422"/>
      <c r="C1" s="422"/>
      <c r="D1" s="414" t="s">
        <v>290</v>
      </c>
      <c r="E1" s="410"/>
      <c r="F1" s="291" t="s">
        <v>295</v>
      </c>
      <c r="G1" s="400"/>
      <c r="H1" s="291" t="s">
        <v>291</v>
      </c>
      <c r="I1" s="400"/>
      <c r="J1" s="666" t="s">
        <v>300</v>
      </c>
      <c r="K1" s="667"/>
    </row>
    <row r="2" spans="1:11" s="292" customFormat="1" x14ac:dyDescent="0.25">
      <c r="A2" s="423" t="s">
        <v>85</v>
      </c>
      <c r="B2" s="423"/>
      <c r="C2" s="423"/>
      <c r="D2" s="415"/>
      <c r="E2" s="411"/>
      <c r="F2" s="408"/>
      <c r="G2" s="402"/>
      <c r="H2" s="401"/>
      <c r="I2" s="402"/>
      <c r="J2" s="379"/>
      <c r="K2" s="380"/>
    </row>
    <row r="3" spans="1:11" ht="30" x14ac:dyDescent="0.25">
      <c r="A3" s="424" t="s">
        <v>66</v>
      </c>
      <c r="B3" s="422" t="s">
        <v>7</v>
      </c>
      <c r="C3" s="424" t="s">
        <v>6</v>
      </c>
      <c r="D3" s="416" t="s">
        <v>67</v>
      </c>
      <c r="E3" s="412" t="s">
        <v>68</v>
      </c>
      <c r="F3" s="149" t="s">
        <v>67</v>
      </c>
      <c r="G3" s="403" t="s">
        <v>68</v>
      </c>
      <c r="H3" s="149" t="s">
        <v>67</v>
      </c>
      <c r="I3" s="403" t="s">
        <v>68</v>
      </c>
      <c r="J3" s="381" t="s">
        <v>298</v>
      </c>
      <c r="K3" s="382" t="s">
        <v>299</v>
      </c>
    </row>
    <row r="4" spans="1:11" x14ac:dyDescent="0.25">
      <c r="A4" s="425">
        <v>248</v>
      </c>
      <c r="B4" s="423" t="s">
        <v>57</v>
      </c>
      <c r="C4" s="422">
        <v>10</v>
      </c>
      <c r="D4" s="417">
        <v>5.8</v>
      </c>
      <c r="E4" s="404">
        <f>C4*D4</f>
        <v>58</v>
      </c>
      <c r="F4" s="372">
        <v>4.8899999999999997</v>
      </c>
      <c r="G4" s="143">
        <f>C4*F4</f>
        <v>48.9</v>
      </c>
      <c r="H4" s="142">
        <v>6.2</v>
      </c>
      <c r="I4" s="143">
        <f>C4*H4</f>
        <v>62</v>
      </c>
      <c r="J4" s="238">
        <f>(D4+F4+H4)/3</f>
        <v>5.63</v>
      </c>
      <c r="K4" s="239">
        <f>(E4+G4+I4)/3</f>
        <v>56.300000000000004</v>
      </c>
    </row>
    <row r="5" spans="1:11" x14ac:dyDescent="0.25">
      <c r="A5" s="425">
        <v>249</v>
      </c>
      <c r="B5" s="423" t="s">
        <v>34</v>
      </c>
      <c r="C5" s="422">
        <v>2</v>
      </c>
      <c r="D5" s="417">
        <v>325.04000000000002</v>
      </c>
      <c r="E5" s="404">
        <f t="shared" ref="E5:E64" si="0">C5*D5</f>
        <v>650.08000000000004</v>
      </c>
      <c r="F5" s="372">
        <v>333.24</v>
      </c>
      <c r="G5" s="143">
        <f t="shared" ref="G5:G65" si="1">C5*F5</f>
        <v>666.48</v>
      </c>
      <c r="H5" s="142">
        <v>346.46</v>
      </c>
      <c r="I5" s="143">
        <f t="shared" ref="I5:I62" si="2">C5*H5</f>
        <v>692.92</v>
      </c>
      <c r="J5" s="238">
        <f t="shared" ref="J5:K70" si="3">(D5+F5+H5)/3</f>
        <v>334.91333333333336</v>
      </c>
      <c r="K5" s="239">
        <f t="shared" ref="K5:K66" si="4">(E5+G5+I5)/3</f>
        <v>669.82666666666671</v>
      </c>
    </row>
    <row r="6" spans="1:11" x14ac:dyDescent="0.25">
      <c r="A6" s="425">
        <v>250</v>
      </c>
      <c r="B6" s="423" t="s">
        <v>35</v>
      </c>
      <c r="C6" s="422">
        <v>2</v>
      </c>
      <c r="D6" s="417">
        <v>278.35000000000002</v>
      </c>
      <c r="E6" s="404">
        <f t="shared" si="0"/>
        <v>556.70000000000005</v>
      </c>
      <c r="F6" s="372">
        <v>287.33999999999997</v>
      </c>
      <c r="G6" s="143">
        <f t="shared" si="1"/>
        <v>574.67999999999995</v>
      </c>
      <c r="H6" s="142">
        <v>381.26</v>
      </c>
      <c r="I6" s="143">
        <f t="shared" si="2"/>
        <v>762.52</v>
      </c>
      <c r="J6" s="238">
        <f t="shared" si="3"/>
        <v>315.65000000000003</v>
      </c>
      <c r="K6" s="239">
        <f t="shared" si="4"/>
        <v>631.30000000000007</v>
      </c>
    </row>
    <row r="7" spans="1:11" x14ac:dyDescent="0.25">
      <c r="A7" s="425">
        <v>251</v>
      </c>
      <c r="B7" s="423" t="s">
        <v>33</v>
      </c>
      <c r="C7" s="422">
        <v>2</v>
      </c>
      <c r="D7" s="417">
        <v>96.32</v>
      </c>
      <c r="E7" s="404">
        <f t="shared" si="0"/>
        <v>192.64</v>
      </c>
      <c r="F7" s="372">
        <v>96.35</v>
      </c>
      <c r="G7" s="143">
        <f t="shared" si="1"/>
        <v>192.7</v>
      </c>
      <c r="H7" s="142">
        <v>104.18</v>
      </c>
      <c r="I7" s="143">
        <f t="shared" si="2"/>
        <v>208.36</v>
      </c>
      <c r="J7" s="238">
        <f t="shared" si="3"/>
        <v>98.95</v>
      </c>
      <c r="K7" s="239">
        <f t="shared" si="4"/>
        <v>197.9</v>
      </c>
    </row>
    <row r="8" spans="1:11" x14ac:dyDescent="0.25">
      <c r="A8" s="425">
        <v>252</v>
      </c>
      <c r="B8" s="423" t="s">
        <v>76</v>
      </c>
      <c r="C8" s="422">
        <v>1</v>
      </c>
      <c r="D8" s="417">
        <v>235.17</v>
      </c>
      <c r="E8" s="404">
        <f t="shared" si="0"/>
        <v>235.17</v>
      </c>
      <c r="F8" s="372">
        <v>234.11</v>
      </c>
      <c r="G8" s="143">
        <f t="shared" si="1"/>
        <v>234.11</v>
      </c>
      <c r="H8" s="142">
        <v>237.91</v>
      </c>
      <c r="I8" s="143">
        <f t="shared" si="2"/>
        <v>237.91</v>
      </c>
      <c r="J8" s="238">
        <f t="shared" si="3"/>
        <v>235.73</v>
      </c>
      <c r="K8" s="239">
        <f t="shared" si="4"/>
        <v>235.73</v>
      </c>
    </row>
    <row r="9" spans="1:11" x14ac:dyDescent="0.25">
      <c r="A9" s="425">
        <v>253</v>
      </c>
      <c r="B9" s="423" t="s">
        <v>131</v>
      </c>
      <c r="C9" s="422">
        <v>4</v>
      </c>
      <c r="D9" s="417">
        <v>89.65</v>
      </c>
      <c r="E9" s="404">
        <f t="shared" ref="E9" si="5">C9*D9</f>
        <v>358.6</v>
      </c>
      <c r="F9" s="372">
        <v>88.23</v>
      </c>
      <c r="G9" s="143">
        <f t="shared" si="1"/>
        <v>352.92</v>
      </c>
      <c r="H9" s="142">
        <v>93.18</v>
      </c>
      <c r="I9" s="143">
        <f t="shared" si="2"/>
        <v>372.72</v>
      </c>
      <c r="J9" s="238">
        <f t="shared" si="3"/>
        <v>90.353333333333339</v>
      </c>
      <c r="K9" s="239">
        <f t="shared" si="4"/>
        <v>361.41333333333336</v>
      </c>
    </row>
    <row r="10" spans="1:11" x14ac:dyDescent="0.25">
      <c r="A10" s="425">
        <v>254</v>
      </c>
      <c r="B10" s="423" t="s">
        <v>48</v>
      </c>
      <c r="C10" s="422">
        <v>1</v>
      </c>
      <c r="D10" s="417">
        <v>199.57</v>
      </c>
      <c r="E10" s="404">
        <f t="shared" si="0"/>
        <v>199.57</v>
      </c>
      <c r="F10" s="372">
        <v>203.87</v>
      </c>
      <c r="G10" s="143">
        <f t="shared" si="1"/>
        <v>203.87</v>
      </c>
      <c r="H10" s="142">
        <v>207.81</v>
      </c>
      <c r="I10" s="143">
        <f t="shared" si="2"/>
        <v>207.81</v>
      </c>
      <c r="J10" s="238">
        <f t="shared" si="3"/>
        <v>203.75</v>
      </c>
      <c r="K10" s="239">
        <f t="shared" si="4"/>
        <v>203.75</v>
      </c>
    </row>
    <row r="11" spans="1:11" x14ac:dyDescent="0.25">
      <c r="A11" s="425">
        <v>255</v>
      </c>
      <c r="B11" s="423" t="s">
        <v>59</v>
      </c>
      <c r="C11" s="422">
        <v>1</v>
      </c>
      <c r="D11" s="417">
        <v>298.01</v>
      </c>
      <c r="E11" s="404">
        <f t="shared" si="0"/>
        <v>298.01</v>
      </c>
      <c r="F11" s="372">
        <v>321.76</v>
      </c>
      <c r="G11" s="143">
        <f t="shared" si="1"/>
        <v>321.76</v>
      </c>
      <c r="H11" s="142">
        <v>311.26</v>
      </c>
      <c r="I11" s="143">
        <f t="shared" si="2"/>
        <v>311.26</v>
      </c>
      <c r="J11" s="238">
        <f t="shared" si="3"/>
        <v>310.34333333333331</v>
      </c>
      <c r="K11" s="239">
        <f t="shared" si="4"/>
        <v>310.34333333333331</v>
      </c>
    </row>
    <row r="12" spans="1:11" x14ac:dyDescent="0.25">
      <c r="A12" s="425">
        <v>256</v>
      </c>
      <c r="B12" s="423" t="s">
        <v>46</v>
      </c>
      <c r="C12" s="422">
        <v>8</v>
      </c>
      <c r="D12" s="417">
        <v>15.69</v>
      </c>
      <c r="E12" s="404">
        <f t="shared" si="0"/>
        <v>125.52</v>
      </c>
      <c r="F12" s="372">
        <v>14.23</v>
      </c>
      <c r="G12" s="143">
        <f t="shared" si="1"/>
        <v>113.84</v>
      </c>
      <c r="H12" s="142">
        <v>17.09</v>
      </c>
      <c r="I12" s="143">
        <f t="shared" si="2"/>
        <v>136.72</v>
      </c>
      <c r="J12" s="238">
        <f t="shared" si="3"/>
        <v>15.670000000000002</v>
      </c>
      <c r="K12" s="239">
        <f t="shared" si="4"/>
        <v>125.36000000000001</v>
      </c>
    </row>
    <row r="13" spans="1:11" x14ac:dyDescent="0.25">
      <c r="A13" s="425">
        <v>257</v>
      </c>
      <c r="B13" s="423" t="s">
        <v>87</v>
      </c>
      <c r="C13" s="422">
        <v>4</v>
      </c>
      <c r="D13" s="417">
        <v>52.32</v>
      </c>
      <c r="E13" s="404">
        <f t="shared" si="0"/>
        <v>209.28</v>
      </c>
      <c r="F13" s="372">
        <v>55.23</v>
      </c>
      <c r="G13" s="143">
        <f t="shared" si="1"/>
        <v>220.92</v>
      </c>
      <c r="H13" s="142">
        <v>59.31</v>
      </c>
      <c r="I13" s="143">
        <f t="shared" si="2"/>
        <v>237.24</v>
      </c>
      <c r="J13" s="238">
        <f t="shared" si="3"/>
        <v>55.620000000000005</v>
      </c>
      <c r="K13" s="239">
        <f t="shared" si="4"/>
        <v>222.48000000000002</v>
      </c>
    </row>
    <row r="14" spans="1:11" x14ac:dyDescent="0.25">
      <c r="A14" s="425">
        <v>258</v>
      </c>
      <c r="B14" s="423" t="s">
        <v>86</v>
      </c>
      <c r="C14" s="422">
        <v>4</v>
      </c>
      <c r="D14" s="417">
        <v>89.64</v>
      </c>
      <c r="E14" s="413">
        <f t="shared" si="0"/>
        <v>358.56</v>
      </c>
      <c r="F14" s="372">
        <v>88.34</v>
      </c>
      <c r="G14" s="143">
        <f t="shared" si="1"/>
        <v>353.36</v>
      </c>
      <c r="H14" s="142">
        <v>84.15</v>
      </c>
      <c r="I14" s="143">
        <f t="shared" si="2"/>
        <v>336.6</v>
      </c>
      <c r="J14" s="238">
        <f t="shared" si="3"/>
        <v>87.376666666666665</v>
      </c>
      <c r="K14" s="239">
        <f t="shared" si="4"/>
        <v>349.50666666666666</v>
      </c>
    </row>
    <row r="15" spans="1:11" x14ac:dyDescent="0.25">
      <c r="A15" s="425">
        <v>259</v>
      </c>
      <c r="B15" s="423" t="s">
        <v>79</v>
      </c>
      <c r="C15" s="422">
        <v>4</v>
      </c>
      <c r="D15" s="417">
        <v>42.53</v>
      </c>
      <c r="E15" s="404">
        <f t="shared" si="0"/>
        <v>170.12</v>
      </c>
      <c r="F15" s="372">
        <v>43.12</v>
      </c>
      <c r="G15" s="143">
        <f t="shared" si="1"/>
        <v>172.48</v>
      </c>
      <c r="H15" s="142">
        <v>46.84</v>
      </c>
      <c r="I15" s="143">
        <f t="shared" si="2"/>
        <v>187.36</v>
      </c>
      <c r="J15" s="238">
        <f t="shared" si="3"/>
        <v>44.163333333333334</v>
      </c>
      <c r="K15" s="239">
        <f t="shared" si="4"/>
        <v>176.65333333333334</v>
      </c>
    </row>
    <row r="16" spans="1:11" x14ac:dyDescent="0.25">
      <c r="A16" s="425">
        <v>260</v>
      </c>
      <c r="B16" s="423" t="s">
        <v>80</v>
      </c>
      <c r="C16" s="422">
        <v>4</v>
      </c>
      <c r="D16" s="417">
        <v>105.25</v>
      </c>
      <c r="E16" s="404">
        <f t="shared" si="0"/>
        <v>421</v>
      </c>
      <c r="F16" s="372">
        <v>109.23</v>
      </c>
      <c r="G16" s="143">
        <f t="shared" si="1"/>
        <v>436.92</v>
      </c>
      <c r="H16" s="142">
        <v>115.19</v>
      </c>
      <c r="I16" s="143">
        <f t="shared" si="2"/>
        <v>460.76</v>
      </c>
      <c r="J16" s="238">
        <f t="shared" si="3"/>
        <v>109.89</v>
      </c>
      <c r="K16" s="239">
        <f t="shared" si="4"/>
        <v>439.56</v>
      </c>
    </row>
    <row r="17" spans="1:11" x14ac:dyDescent="0.25">
      <c r="A17" s="425">
        <v>261</v>
      </c>
      <c r="B17" s="423" t="s">
        <v>15</v>
      </c>
      <c r="C17" s="422">
        <v>6</v>
      </c>
      <c r="D17" s="417">
        <v>39.65</v>
      </c>
      <c r="E17" s="404">
        <f t="shared" si="0"/>
        <v>237.89999999999998</v>
      </c>
      <c r="F17" s="372">
        <v>45.23</v>
      </c>
      <c r="G17" s="143">
        <f t="shared" si="1"/>
        <v>271.38</v>
      </c>
      <c r="H17" s="142">
        <v>45.38</v>
      </c>
      <c r="I17" s="143">
        <f t="shared" si="2"/>
        <v>272.28000000000003</v>
      </c>
      <c r="J17" s="238">
        <f t="shared" si="3"/>
        <v>43.419999999999995</v>
      </c>
      <c r="K17" s="239">
        <f t="shared" si="4"/>
        <v>260.52</v>
      </c>
    </row>
    <row r="18" spans="1:11" x14ac:dyDescent="0.25">
      <c r="A18" s="425">
        <v>262</v>
      </c>
      <c r="B18" s="423" t="s">
        <v>40</v>
      </c>
      <c r="C18" s="422">
        <v>2</v>
      </c>
      <c r="D18" s="417">
        <v>99.67</v>
      </c>
      <c r="E18" s="404">
        <f t="shared" si="0"/>
        <v>199.34</v>
      </c>
      <c r="F18" s="372">
        <v>87.23</v>
      </c>
      <c r="G18" s="143">
        <f t="shared" si="1"/>
        <v>174.46</v>
      </c>
      <c r="H18" s="142">
        <v>109.91</v>
      </c>
      <c r="I18" s="143">
        <f t="shared" si="2"/>
        <v>219.82</v>
      </c>
      <c r="J18" s="238">
        <f t="shared" si="3"/>
        <v>98.936666666666667</v>
      </c>
      <c r="K18" s="239">
        <f t="shared" si="4"/>
        <v>197.87333333333333</v>
      </c>
    </row>
    <row r="19" spans="1:11" x14ac:dyDescent="0.25">
      <c r="A19" s="425">
        <v>263</v>
      </c>
      <c r="B19" s="423" t="s">
        <v>39</v>
      </c>
      <c r="C19" s="422">
        <v>4</v>
      </c>
      <c r="D19" s="417">
        <v>87.29</v>
      </c>
      <c r="E19" s="404">
        <f t="shared" si="0"/>
        <v>349.16</v>
      </c>
      <c r="F19" s="372">
        <v>87.29</v>
      </c>
      <c r="G19" s="143">
        <f t="shared" si="1"/>
        <v>349.16</v>
      </c>
      <c r="H19" s="142">
        <v>92.73</v>
      </c>
      <c r="I19" s="143">
        <f t="shared" si="2"/>
        <v>370.92</v>
      </c>
      <c r="J19" s="238">
        <f t="shared" si="3"/>
        <v>89.103333333333339</v>
      </c>
      <c r="K19" s="239">
        <f t="shared" si="4"/>
        <v>356.41333333333336</v>
      </c>
    </row>
    <row r="20" spans="1:11" x14ac:dyDescent="0.25">
      <c r="A20" s="425">
        <v>264</v>
      </c>
      <c r="B20" s="423" t="s">
        <v>23</v>
      </c>
      <c r="C20" s="422">
        <v>1</v>
      </c>
      <c r="D20" s="417">
        <v>178.65</v>
      </c>
      <c r="E20" s="404">
        <f t="shared" si="0"/>
        <v>178.65</v>
      </c>
      <c r="F20" s="372">
        <v>234.86</v>
      </c>
      <c r="G20" s="143">
        <f t="shared" si="1"/>
        <v>234.86</v>
      </c>
      <c r="H20" s="142">
        <v>173.82</v>
      </c>
      <c r="I20" s="143">
        <f t="shared" si="2"/>
        <v>173.82</v>
      </c>
      <c r="J20" s="238">
        <f t="shared" si="3"/>
        <v>195.77666666666664</v>
      </c>
      <c r="K20" s="239">
        <f t="shared" si="4"/>
        <v>195.77666666666664</v>
      </c>
    </row>
    <row r="21" spans="1:11" x14ac:dyDescent="0.25">
      <c r="A21" s="425">
        <v>265</v>
      </c>
      <c r="B21" s="423" t="s">
        <v>45</v>
      </c>
      <c r="C21" s="422">
        <v>1</v>
      </c>
      <c r="D21" s="417">
        <v>162.13</v>
      </c>
      <c r="E21" s="404">
        <f t="shared" si="0"/>
        <v>162.13</v>
      </c>
      <c r="F21" s="372">
        <v>177.34</v>
      </c>
      <c r="G21" s="143">
        <f t="shared" si="1"/>
        <v>177.34</v>
      </c>
      <c r="H21" s="142">
        <v>167.62</v>
      </c>
      <c r="I21" s="143">
        <f t="shared" si="2"/>
        <v>167.62</v>
      </c>
      <c r="J21" s="238">
        <f t="shared" si="3"/>
        <v>169.03</v>
      </c>
      <c r="K21" s="239">
        <f t="shared" si="4"/>
        <v>169.03</v>
      </c>
    </row>
    <row r="22" spans="1:11" x14ac:dyDescent="0.25">
      <c r="A22" s="425">
        <v>266</v>
      </c>
      <c r="B22" s="423" t="s">
        <v>81</v>
      </c>
      <c r="C22" s="422">
        <v>2</v>
      </c>
      <c r="D22" s="417">
        <v>87.27</v>
      </c>
      <c r="E22" s="404">
        <f t="shared" si="0"/>
        <v>174.54</v>
      </c>
      <c r="F22" s="372">
        <v>88.82</v>
      </c>
      <c r="G22" s="143">
        <f t="shared" si="1"/>
        <v>177.64</v>
      </c>
      <c r="H22" s="142">
        <v>89.17</v>
      </c>
      <c r="I22" s="143">
        <f t="shared" si="2"/>
        <v>178.34</v>
      </c>
      <c r="J22" s="238">
        <f t="shared" si="3"/>
        <v>88.42</v>
      </c>
      <c r="K22" s="239">
        <f t="shared" si="4"/>
        <v>176.84</v>
      </c>
    </row>
    <row r="23" spans="1:11" x14ac:dyDescent="0.25">
      <c r="A23" s="425">
        <v>267</v>
      </c>
      <c r="B23" s="423" t="s">
        <v>26</v>
      </c>
      <c r="C23" s="422">
        <v>2</v>
      </c>
      <c r="D23" s="417">
        <v>66.290000000000006</v>
      </c>
      <c r="E23" s="404">
        <f t="shared" si="0"/>
        <v>132.58000000000001</v>
      </c>
      <c r="F23" s="372">
        <v>65.12</v>
      </c>
      <c r="G23" s="143">
        <f t="shared" si="1"/>
        <v>130.24</v>
      </c>
      <c r="H23" s="142">
        <v>72.290000000000006</v>
      </c>
      <c r="I23" s="143">
        <f t="shared" si="2"/>
        <v>144.58000000000001</v>
      </c>
      <c r="J23" s="238">
        <f t="shared" si="3"/>
        <v>67.90000000000002</v>
      </c>
      <c r="K23" s="239">
        <f t="shared" si="4"/>
        <v>135.80000000000004</v>
      </c>
    </row>
    <row r="24" spans="1:11" x14ac:dyDescent="0.25">
      <c r="A24" s="425">
        <v>268</v>
      </c>
      <c r="B24" s="423" t="s">
        <v>25</v>
      </c>
      <c r="C24" s="422">
        <v>2</v>
      </c>
      <c r="D24" s="417">
        <v>89.21</v>
      </c>
      <c r="E24" s="404">
        <f t="shared" si="0"/>
        <v>178.42</v>
      </c>
      <c r="F24" s="372">
        <v>95.23</v>
      </c>
      <c r="G24" s="143">
        <f t="shared" si="1"/>
        <v>190.46</v>
      </c>
      <c r="H24" s="142">
        <v>93.19</v>
      </c>
      <c r="I24" s="143">
        <f t="shared" si="2"/>
        <v>186.38</v>
      </c>
      <c r="J24" s="238">
        <f t="shared" si="3"/>
        <v>92.543333333333337</v>
      </c>
      <c r="K24" s="239">
        <f t="shared" si="4"/>
        <v>185.08666666666667</v>
      </c>
    </row>
    <row r="25" spans="1:11" x14ac:dyDescent="0.25">
      <c r="A25" s="425">
        <v>269</v>
      </c>
      <c r="B25" s="423" t="s">
        <v>18</v>
      </c>
      <c r="C25" s="422">
        <v>2</v>
      </c>
      <c r="D25" s="417">
        <v>142.25</v>
      </c>
      <c r="E25" s="404">
        <f t="shared" si="0"/>
        <v>284.5</v>
      </c>
      <c r="F25" s="372">
        <v>144.82</v>
      </c>
      <c r="G25" s="143">
        <f t="shared" si="1"/>
        <v>289.64</v>
      </c>
      <c r="H25" s="142">
        <v>150.58000000000001</v>
      </c>
      <c r="I25" s="143">
        <f t="shared" si="2"/>
        <v>301.16000000000003</v>
      </c>
      <c r="J25" s="238">
        <f t="shared" si="3"/>
        <v>145.88333333333333</v>
      </c>
      <c r="K25" s="239">
        <f t="shared" si="4"/>
        <v>291.76666666666665</v>
      </c>
    </row>
    <row r="26" spans="1:11" x14ac:dyDescent="0.25">
      <c r="A26" s="425">
        <v>270</v>
      </c>
      <c r="B26" s="423" t="s">
        <v>37</v>
      </c>
      <c r="C26" s="422">
        <v>2</v>
      </c>
      <c r="D26" s="417">
        <v>167.25</v>
      </c>
      <c r="E26" s="404">
        <f t="shared" si="0"/>
        <v>334.5</v>
      </c>
      <c r="F26" s="372">
        <v>187.23</v>
      </c>
      <c r="G26" s="143">
        <f t="shared" si="1"/>
        <v>374.46</v>
      </c>
      <c r="H26" s="142">
        <v>172.83</v>
      </c>
      <c r="I26" s="143">
        <f t="shared" si="2"/>
        <v>345.66</v>
      </c>
      <c r="J26" s="238">
        <f t="shared" si="3"/>
        <v>175.77</v>
      </c>
      <c r="K26" s="239">
        <f t="shared" si="4"/>
        <v>351.54</v>
      </c>
    </row>
    <row r="27" spans="1:11" x14ac:dyDescent="0.25">
      <c r="A27" s="425">
        <v>271</v>
      </c>
      <c r="B27" s="423" t="s">
        <v>36</v>
      </c>
      <c r="C27" s="422">
        <v>2</v>
      </c>
      <c r="D27" s="417">
        <v>96.34</v>
      </c>
      <c r="E27" s="404">
        <f t="shared" si="0"/>
        <v>192.68</v>
      </c>
      <c r="F27" s="372">
        <v>99.23</v>
      </c>
      <c r="G27" s="143">
        <f t="shared" si="1"/>
        <v>198.46</v>
      </c>
      <c r="H27" s="142">
        <v>102.91</v>
      </c>
      <c r="I27" s="143">
        <f t="shared" si="2"/>
        <v>205.82</v>
      </c>
      <c r="J27" s="238">
        <f t="shared" si="3"/>
        <v>99.493333333333339</v>
      </c>
      <c r="K27" s="239">
        <f t="shared" si="4"/>
        <v>198.98666666666668</v>
      </c>
    </row>
    <row r="28" spans="1:11" x14ac:dyDescent="0.25">
      <c r="A28" s="425">
        <v>272</v>
      </c>
      <c r="B28" s="423" t="s">
        <v>38</v>
      </c>
      <c r="C28" s="422">
        <v>2</v>
      </c>
      <c r="D28" s="417">
        <v>79.14</v>
      </c>
      <c r="E28" s="404">
        <f t="shared" si="0"/>
        <v>158.28</v>
      </c>
      <c r="F28" s="372">
        <v>77.290000000000006</v>
      </c>
      <c r="G28" s="143">
        <f t="shared" si="1"/>
        <v>154.58000000000001</v>
      </c>
      <c r="H28" s="142">
        <v>84.28</v>
      </c>
      <c r="I28" s="143">
        <f t="shared" si="2"/>
        <v>168.56</v>
      </c>
      <c r="J28" s="238">
        <f t="shared" si="3"/>
        <v>80.236666666666665</v>
      </c>
      <c r="K28" s="239">
        <f t="shared" si="4"/>
        <v>160.47333333333333</v>
      </c>
    </row>
    <row r="29" spans="1:11" x14ac:dyDescent="0.25">
      <c r="A29" s="425">
        <v>273</v>
      </c>
      <c r="B29" s="423" t="s">
        <v>28</v>
      </c>
      <c r="C29" s="422">
        <v>2</v>
      </c>
      <c r="D29" s="417">
        <v>172.57</v>
      </c>
      <c r="E29" s="404">
        <f t="shared" si="0"/>
        <v>345.14</v>
      </c>
      <c r="F29" s="372">
        <v>175.72</v>
      </c>
      <c r="G29" s="143">
        <f t="shared" si="1"/>
        <v>351.44</v>
      </c>
      <c r="H29" s="142">
        <v>179.19</v>
      </c>
      <c r="I29" s="143">
        <f t="shared" si="2"/>
        <v>358.38</v>
      </c>
      <c r="J29" s="238">
        <f t="shared" si="3"/>
        <v>175.82666666666668</v>
      </c>
      <c r="K29" s="239">
        <f t="shared" si="4"/>
        <v>351.65333333333336</v>
      </c>
    </row>
    <row r="30" spans="1:11" x14ac:dyDescent="0.25">
      <c r="A30" s="425">
        <v>274</v>
      </c>
      <c r="B30" s="423" t="s">
        <v>30</v>
      </c>
      <c r="C30" s="422">
        <v>4</v>
      </c>
      <c r="D30" s="417">
        <v>91.36</v>
      </c>
      <c r="E30" s="404">
        <f t="shared" si="0"/>
        <v>365.44</v>
      </c>
      <c r="F30" s="372">
        <v>99.18</v>
      </c>
      <c r="G30" s="143">
        <f t="shared" si="1"/>
        <v>396.72</v>
      </c>
      <c r="H30" s="142">
        <v>105.91</v>
      </c>
      <c r="I30" s="143">
        <f t="shared" si="2"/>
        <v>423.64</v>
      </c>
      <c r="J30" s="238">
        <f t="shared" si="3"/>
        <v>98.816666666666677</v>
      </c>
      <c r="K30" s="239">
        <f t="shared" si="4"/>
        <v>395.26666666666671</v>
      </c>
    </row>
    <row r="31" spans="1:11" x14ac:dyDescent="0.25">
      <c r="A31" s="425">
        <v>275</v>
      </c>
      <c r="B31" s="423" t="s">
        <v>73</v>
      </c>
      <c r="C31" s="422">
        <v>3</v>
      </c>
      <c r="D31" s="417">
        <v>36.049999999999997</v>
      </c>
      <c r="E31" s="404">
        <f t="shared" si="0"/>
        <v>108.14999999999999</v>
      </c>
      <c r="F31" s="372">
        <v>33.86</v>
      </c>
      <c r="G31" s="143">
        <f t="shared" si="1"/>
        <v>101.58</v>
      </c>
      <c r="H31" s="142">
        <v>42.19</v>
      </c>
      <c r="I31" s="143">
        <f t="shared" si="2"/>
        <v>126.57</v>
      </c>
      <c r="J31" s="238">
        <f t="shared" si="3"/>
        <v>37.366666666666667</v>
      </c>
      <c r="K31" s="239">
        <f t="shared" si="4"/>
        <v>112.09999999999998</v>
      </c>
    </row>
    <row r="32" spans="1:11" x14ac:dyDescent="0.25">
      <c r="A32" s="425">
        <v>276</v>
      </c>
      <c r="B32" s="423" t="s">
        <v>74</v>
      </c>
      <c r="C32" s="422">
        <v>3</v>
      </c>
      <c r="D32" s="417">
        <v>29.67</v>
      </c>
      <c r="E32" s="404">
        <f t="shared" si="0"/>
        <v>89.01</v>
      </c>
      <c r="F32" s="372">
        <v>34.119999999999997</v>
      </c>
      <c r="G32" s="143">
        <f t="shared" si="1"/>
        <v>102.35999999999999</v>
      </c>
      <c r="H32" s="142">
        <v>33.18</v>
      </c>
      <c r="I32" s="143">
        <f t="shared" si="2"/>
        <v>99.539999999999992</v>
      </c>
      <c r="J32" s="238">
        <f t="shared" si="3"/>
        <v>32.323333333333331</v>
      </c>
      <c r="K32" s="239">
        <f t="shared" si="4"/>
        <v>96.969999999999985</v>
      </c>
    </row>
    <row r="33" spans="1:11" x14ac:dyDescent="0.25">
      <c r="A33" s="425">
        <v>277</v>
      </c>
      <c r="B33" s="423" t="s">
        <v>112</v>
      </c>
      <c r="C33" s="422">
        <v>4</v>
      </c>
      <c r="D33" s="417">
        <v>26.25</v>
      </c>
      <c r="E33" s="404">
        <f t="shared" si="0"/>
        <v>105</v>
      </c>
      <c r="F33" s="372">
        <v>29.71</v>
      </c>
      <c r="G33" s="143">
        <f t="shared" si="1"/>
        <v>118.84</v>
      </c>
      <c r="H33" s="142">
        <v>31.51</v>
      </c>
      <c r="I33" s="143">
        <f t="shared" si="2"/>
        <v>126.04</v>
      </c>
      <c r="J33" s="238">
        <f t="shared" si="3"/>
        <v>29.156666666666666</v>
      </c>
      <c r="K33" s="239">
        <f t="shared" si="4"/>
        <v>116.62666666666667</v>
      </c>
    </row>
    <row r="34" spans="1:11" x14ac:dyDescent="0.25">
      <c r="A34" s="425">
        <v>278</v>
      </c>
      <c r="B34" s="423" t="s">
        <v>42</v>
      </c>
      <c r="C34" s="422">
        <v>4</v>
      </c>
      <c r="D34" s="417">
        <v>38.119999999999997</v>
      </c>
      <c r="E34" s="404">
        <f t="shared" si="0"/>
        <v>152.47999999999999</v>
      </c>
      <c r="F34" s="372">
        <v>45.99</v>
      </c>
      <c r="G34" s="143">
        <f t="shared" si="1"/>
        <v>183.96</v>
      </c>
      <c r="H34" s="142">
        <v>42.65</v>
      </c>
      <c r="I34" s="143">
        <f t="shared" si="2"/>
        <v>170.6</v>
      </c>
      <c r="J34" s="238">
        <f t="shared" si="3"/>
        <v>42.25333333333333</v>
      </c>
      <c r="K34" s="239">
        <f t="shared" si="4"/>
        <v>169.01333333333332</v>
      </c>
    </row>
    <row r="35" spans="1:11" x14ac:dyDescent="0.25">
      <c r="A35" s="425">
        <v>279</v>
      </c>
      <c r="B35" s="423" t="s">
        <v>54</v>
      </c>
      <c r="C35" s="422">
        <v>2</v>
      </c>
      <c r="D35" s="417">
        <v>26.71</v>
      </c>
      <c r="E35" s="404">
        <f t="shared" si="0"/>
        <v>53.42</v>
      </c>
      <c r="F35" s="372">
        <v>29.71</v>
      </c>
      <c r="G35" s="143">
        <f t="shared" si="1"/>
        <v>59.42</v>
      </c>
      <c r="H35" s="142">
        <v>27.5</v>
      </c>
      <c r="I35" s="143">
        <f t="shared" si="2"/>
        <v>55</v>
      </c>
      <c r="J35" s="238">
        <f t="shared" si="3"/>
        <v>27.973333333333333</v>
      </c>
      <c r="K35" s="239">
        <f t="shared" si="4"/>
        <v>55.946666666666665</v>
      </c>
    </row>
    <row r="36" spans="1:11" x14ac:dyDescent="0.25">
      <c r="A36" s="425">
        <v>280</v>
      </c>
      <c r="B36" s="423" t="s">
        <v>113</v>
      </c>
      <c r="C36" s="422">
        <v>2</v>
      </c>
      <c r="D36" s="417">
        <v>198.25</v>
      </c>
      <c r="E36" s="404">
        <f t="shared" si="0"/>
        <v>396.5</v>
      </c>
      <c r="F36" s="372">
        <v>287.12</v>
      </c>
      <c r="G36" s="143">
        <f t="shared" si="1"/>
        <v>574.24</v>
      </c>
      <c r="H36" s="142">
        <v>204.81</v>
      </c>
      <c r="I36" s="143">
        <f t="shared" si="2"/>
        <v>409.62</v>
      </c>
      <c r="J36" s="238">
        <f t="shared" si="3"/>
        <v>230.06000000000003</v>
      </c>
      <c r="K36" s="239">
        <f t="shared" si="4"/>
        <v>460.12000000000006</v>
      </c>
    </row>
    <row r="37" spans="1:11" x14ac:dyDescent="0.25">
      <c r="A37" s="425">
        <v>281</v>
      </c>
      <c r="B37" s="423" t="s">
        <v>32</v>
      </c>
      <c r="C37" s="422">
        <v>2</v>
      </c>
      <c r="D37" s="417">
        <v>49.16</v>
      </c>
      <c r="E37" s="404">
        <f t="shared" si="0"/>
        <v>98.32</v>
      </c>
      <c r="F37" s="372">
        <v>54.19</v>
      </c>
      <c r="G37" s="143">
        <f t="shared" si="1"/>
        <v>108.38</v>
      </c>
      <c r="H37" s="142">
        <v>56.02</v>
      </c>
      <c r="I37" s="143">
        <f t="shared" si="2"/>
        <v>112.04</v>
      </c>
      <c r="J37" s="238">
        <f t="shared" si="3"/>
        <v>53.123333333333335</v>
      </c>
      <c r="K37" s="239">
        <f t="shared" si="4"/>
        <v>106.24666666666667</v>
      </c>
    </row>
    <row r="38" spans="1:11" x14ac:dyDescent="0.25">
      <c r="A38" s="425">
        <v>282</v>
      </c>
      <c r="B38" s="423" t="s">
        <v>50</v>
      </c>
      <c r="C38" s="422">
        <v>4</v>
      </c>
      <c r="D38" s="417">
        <v>38.28</v>
      </c>
      <c r="E38" s="404">
        <f t="shared" si="0"/>
        <v>153.12</v>
      </c>
      <c r="F38" s="372">
        <v>46.82</v>
      </c>
      <c r="G38" s="143">
        <f t="shared" si="1"/>
        <v>187.28</v>
      </c>
      <c r="H38" s="142">
        <v>41.91</v>
      </c>
      <c r="I38" s="143">
        <f t="shared" si="2"/>
        <v>167.64</v>
      </c>
      <c r="J38" s="238">
        <f t="shared" si="3"/>
        <v>42.336666666666666</v>
      </c>
      <c r="K38" s="239">
        <f t="shared" si="4"/>
        <v>169.34666666666666</v>
      </c>
    </row>
    <row r="39" spans="1:11" x14ac:dyDescent="0.25">
      <c r="A39" s="425">
        <v>283</v>
      </c>
      <c r="B39" s="423" t="s">
        <v>49</v>
      </c>
      <c r="C39" s="422">
        <v>4</v>
      </c>
      <c r="D39" s="417">
        <v>36.28</v>
      </c>
      <c r="E39" s="404">
        <f t="shared" si="0"/>
        <v>145.12</v>
      </c>
      <c r="F39" s="372">
        <v>38.61</v>
      </c>
      <c r="G39" s="143">
        <f t="shared" si="1"/>
        <v>154.44</v>
      </c>
      <c r="H39" s="142">
        <v>43.77</v>
      </c>
      <c r="I39" s="143">
        <f t="shared" si="2"/>
        <v>175.08</v>
      </c>
      <c r="J39" s="238">
        <f t="shared" si="3"/>
        <v>39.553333333333335</v>
      </c>
      <c r="K39" s="239">
        <f t="shared" si="4"/>
        <v>158.21333333333334</v>
      </c>
    </row>
    <row r="40" spans="1:11" x14ac:dyDescent="0.25">
      <c r="A40" s="425">
        <v>284</v>
      </c>
      <c r="B40" s="423" t="s">
        <v>17</v>
      </c>
      <c r="C40" s="422">
        <v>1</v>
      </c>
      <c r="D40" s="417">
        <v>399.57</v>
      </c>
      <c r="E40" s="404">
        <f t="shared" si="0"/>
        <v>399.57</v>
      </c>
      <c r="F40" s="372">
        <v>465.71</v>
      </c>
      <c r="G40" s="143">
        <f t="shared" si="1"/>
        <v>465.71</v>
      </c>
      <c r="H40" s="142">
        <v>429.09</v>
      </c>
      <c r="I40" s="143">
        <f t="shared" si="2"/>
        <v>429.09</v>
      </c>
      <c r="J40" s="238">
        <f t="shared" si="3"/>
        <v>431.45666666666665</v>
      </c>
      <c r="K40" s="239">
        <f t="shared" si="4"/>
        <v>431.45666666666665</v>
      </c>
    </row>
    <row r="41" spans="1:11" x14ac:dyDescent="0.25">
      <c r="A41" s="425">
        <v>285</v>
      </c>
      <c r="B41" s="423" t="s">
        <v>60</v>
      </c>
      <c r="C41" s="422">
        <v>2</v>
      </c>
      <c r="D41" s="417">
        <v>115.13</v>
      </c>
      <c r="E41" s="404">
        <f t="shared" si="0"/>
        <v>230.26</v>
      </c>
      <c r="F41" s="372">
        <v>122.82</v>
      </c>
      <c r="G41" s="143">
        <f t="shared" si="1"/>
        <v>245.64</v>
      </c>
      <c r="H41" s="142">
        <v>116.83</v>
      </c>
      <c r="I41" s="143">
        <f t="shared" si="2"/>
        <v>233.66</v>
      </c>
      <c r="J41" s="238">
        <f t="shared" si="3"/>
        <v>118.25999999999999</v>
      </c>
      <c r="K41" s="239">
        <f t="shared" si="4"/>
        <v>236.51999999999998</v>
      </c>
    </row>
    <row r="42" spans="1:11" x14ac:dyDescent="0.25">
      <c r="A42" s="425">
        <v>286</v>
      </c>
      <c r="B42" s="423" t="s">
        <v>41</v>
      </c>
      <c r="C42" s="422">
        <v>1</v>
      </c>
      <c r="D42" s="417">
        <v>1158.02</v>
      </c>
      <c r="E42" s="404">
        <f t="shared" si="0"/>
        <v>1158.02</v>
      </c>
      <c r="F42" s="372">
        <v>1298.3699999999999</v>
      </c>
      <c r="G42" s="143">
        <f t="shared" si="1"/>
        <v>1298.3699999999999</v>
      </c>
      <c r="H42" s="142">
        <v>1197.19</v>
      </c>
      <c r="I42" s="143">
        <f t="shared" si="2"/>
        <v>1197.19</v>
      </c>
      <c r="J42" s="238">
        <f t="shared" si="3"/>
        <v>1217.8599999999999</v>
      </c>
      <c r="K42" s="239">
        <f t="shared" si="4"/>
        <v>1217.8599999999999</v>
      </c>
    </row>
    <row r="43" spans="1:11" x14ac:dyDescent="0.25">
      <c r="A43" s="425">
        <v>287</v>
      </c>
      <c r="B43" s="423" t="s">
        <v>164</v>
      </c>
      <c r="C43" s="422">
        <v>1</v>
      </c>
      <c r="D43" s="417">
        <v>325.14</v>
      </c>
      <c r="E43" s="404">
        <f t="shared" si="0"/>
        <v>325.14</v>
      </c>
      <c r="F43" s="372">
        <v>333.84</v>
      </c>
      <c r="G43" s="143">
        <f t="shared" si="1"/>
        <v>333.84</v>
      </c>
      <c r="H43" s="142">
        <v>334.81</v>
      </c>
      <c r="I43" s="143">
        <f t="shared" si="2"/>
        <v>334.81</v>
      </c>
      <c r="J43" s="238">
        <f t="shared" si="3"/>
        <v>331.26333333333332</v>
      </c>
      <c r="K43" s="239">
        <f t="shared" si="4"/>
        <v>331.26333333333332</v>
      </c>
    </row>
    <row r="44" spans="1:11" x14ac:dyDescent="0.25">
      <c r="A44" s="425">
        <v>288</v>
      </c>
      <c r="B44" s="423" t="s">
        <v>29</v>
      </c>
      <c r="C44" s="422">
        <v>2</v>
      </c>
      <c r="D44" s="417">
        <v>117.01</v>
      </c>
      <c r="E44" s="404">
        <f t="shared" si="0"/>
        <v>234.02</v>
      </c>
      <c r="F44" s="372">
        <v>122.75</v>
      </c>
      <c r="G44" s="143">
        <f t="shared" si="1"/>
        <v>245.5</v>
      </c>
      <c r="H44" s="142">
        <v>113.84</v>
      </c>
      <c r="I44" s="143">
        <f t="shared" si="2"/>
        <v>227.68</v>
      </c>
      <c r="J44" s="238">
        <f t="shared" si="3"/>
        <v>117.86666666666667</v>
      </c>
      <c r="K44" s="239">
        <f t="shared" si="4"/>
        <v>235.73333333333335</v>
      </c>
    </row>
    <row r="45" spans="1:11" x14ac:dyDescent="0.25">
      <c r="A45" s="425">
        <v>289</v>
      </c>
      <c r="B45" s="423" t="s">
        <v>102</v>
      </c>
      <c r="C45" s="422">
        <v>15</v>
      </c>
      <c r="D45" s="417">
        <v>39.65</v>
      </c>
      <c r="E45" s="404">
        <f t="shared" si="0"/>
        <v>594.75</v>
      </c>
      <c r="F45" s="372">
        <v>43.12</v>
      </c>
      <c r="G45" s="143">
        <f t="shared" si="1"/>
        <v>646.79999999999995</v>
      </c>
      <c r="H45" s="142">
        <v>41.67</v>
      </c>
      <c r="I45" s="143">
        <f t="shared" si="2"/>
        <v>625.05000000000007</v>
      </c>
      <c r="J45" s="238">
        <f t="shared" si="3"/>
        <v>41.48</v>
      </c>
      <c r="K45" s="239">
        <f t="shared" si="4"/>
        <v>622.19999999999993</v>
      </c>
    </row>
    <row r="46" spans="1:11" x14ac:dyDescent="0.25">
      <c r="A46" s="425">
        <v>290</v>
      </c>
      <c r="B46" s="423" t="s">
        <v>31</v>
      </c>
      <c r="C46" s="422">
        <v>4</v>
      </c>
      <c r="D46" s="417">
        <v>34.049999999999997</v>
      </c>
      <c r="E46" s="404">
        <f t="shared" si="0"/>
        <v>136.19999999999999</v>
      </c>
      <c r="F46" s="372">
        <v>38.340000000000003</v>
      </c>
      <c r="G46" s="143">
        <f t="shared" si="1"/>
        <v>153.36000000000001</v>
      </c>
      <c r="H46" s="142">
        <v>38.61</v>
      </c>
      <c r="I46" s="143">
        <f t="shared" si="2"/>
        <v>154.44</v>
      </c>
      <c r="J46" s="238">
        <f t="shared" si="3"/>
        <v>37</v>
      </c>
      <c r="K46" s="239">
        <f t="shared" si="4"/>
        <v>148</v>
      </c>
    </row>
    <row r="47" spans="1:11" x14ac:dyDescent="0.25">
      <c r="A47" s="425">
        <v>291</v>
      </c>
      <c r="B47" s="423" t="s">
        <v>58</v>
      </c>
      <c r="C47" s="422">
        <v>10</v>
      </c>
      <c r="D47" s="417">
        <v>7.8</v>
      </c>
      <c r="E47" s="404">
        <f t="shared" si="0"/>
        <v>78</v>
      </c>
      <c r="F47" s="372">
        <v>9.76</v>
      </c>
      <c r="G47" s="143">
        <f t="shared" si="1"/>
        <v>97.6</v>
      </c>
      <c r="H47" s="142">
        <v>7.5</v>
      </c>
      <c r="I47" s="143">
        <f t="shared" si="2"/>
        <v>75</v>
      </c>
      <c r="J47" s="238">
        <f t="shared" si="3"/>
        <v>8.3533333333333335</v>
      </c>
      <c r="K47" s="239">
        <f t="shared" si="4"/>
        <v>83.533333333333331</v>
      </c>
    </row>
    <row r="48" spans="1:11" x14ac:dyDescent="0.25">
      <c r="A48" s="425">
        <v>292</v>
      </c>
      <c r="B48" s="423" t="s">
        <v>20</v>
      </c>
      <c r="C48" s="422">
        <v>4</v>
      </c>
      <c r="D48" s="417">
        <v>93.33</v>
      </c>
      <c r="E48" s="404">
        <f t="shared" si="0"/>
        <v>373.32</v>
      </c>
      <c r="F48" s="372">
        <v>96.35</v>
      </c>
      <c r="G48" s="143">
        <f t="shared" si="1"/>
        <v>385.4</v>
      </c>
      <c r="H48" s="142">
        <v>103.59</v>
      </c>
      <c r="I48" s="143">
        <f t="shared" si="2"/>
        <v>414.36</v>
      </c>
      <c r="J48" s="238">
        <f t="shared" si="3"/>
        <v>97.756666666666661</v>
      </c>
      <c r="K48" s="239">
        <f t="shared" si="4"/>
        <v>391.02666666666664</v>
      </c>
    </row>
    <row r="49" spans="1:11" x14ac:dyDescent="0.25">
      <c r="A49" s="425">
        <v>293</v>
      </c>
      <c r="B49" s="423" t="s">
        <v>21</v>
      </c>
      <c r="C49" s="422">
        <v>2</v>
      </c>
      <c r="D49" s="417">
        <v>169.4</v>
      </c>
      <c r="E49" s="404">
        <f t="shared" si="0"/>
        <v>338.8</v>
      </c>
      <c r="F49" s="372">
        <v>178.54</v>
      </c>
      <c r="G49" s="143">
        <f t="shared" si="1"/>
        <v>357.08</v>
      </c>
      <c r="H49" s="142">
        <v>172.42</v>
      </c>
      <c r="I49" s="143">
        <f t="shared" si="2"/>
        <v>344.84</v>
      </c>
      <c r="J49" s="238">
        <f t="shared" si="3"/>
        <v>173.45333333333335</v>
      </c>
      <c r="K49" s="239">
        <f t="shared" si="4"/>
        <v>346.90666666666669</v>
      </c>
    </row>
    <row r="50" spans="1:11" x14ac:dyDescent="0.25">
      <c r="A50" s="425">
        <v>294</v>
      </c>
      <c r="B50" s="423" t="s">
        <v>9</v>
      </c>
      <c r="C50" s="422">
        <v>4</v>
      </c>
      <c r="D50" s="417">
        <v>89.57</v>
      </c>
      <c r="E50" s="404">
        <f t="shared" si="0"/>
        <v>358.28</v>
      </c>
      <c r="F50" s="372">
        <v>88.38</v>
      </c>
      <c r="G50" s="143">
        <f t="shared" si="1"/>
        <v>353.52</v>
      </c>
      <c r="H50" s="142">
        <v>93.24</v>
      </c>
      <c r="I50" s="143">
        <f t="shared" si="2"/>
        <v>372.96</v>
      </c>
      <c r="J50" s="238">
        <f t="shared" si="3"/>
        <v>90.396666666666661</v>
      </c>
      <c r="K50" s="239">
        <f t="shared" si="4"/>
        <v>361.58666666666664</v>
      </c>
    </row>
    <row r="51" spans="1:11" x14ac:dyDescent="0.25">
      <c r="A51" s="425">
        <v>295</v>
      </c>
      <c r="B51" s="423" t="s">
        <v>55</v>
      </c>
      <c r="C51" s="422">
        <v>1</v>
      </c>
      <c r="D51" s="417">
        <v>319.67</v>
      </c>
      <c r="E51" s="404">
        <f t="shared" si="0"/>
        <v>319.67</v>
      </c>
      <c r="F51" s="372">
        <v>387.61</v>
      </c>
      <c r="G51" s="143">
        <f t="shared" si="1"/>
        <v>387.61</v>
      </c>
      <c r="H51" s="142">
        <v>340.51</v>
      </c>
      <c r="I51" s="143">
        <f t="shared" si="2"/>
        <v>340.51</v>
      </c>
      <c r="J51" s="238">
        <f t="shared" si="3"/>
        <v>349.26333333333332</v>
      </c>
      <c r="K51" s="239">
        <f t="shared" si="4"/>
        <v>349.26333333333332</v>
      </c>
    </row>
    <row r="52" spans="1:11" x14ac:dyDescent="0.25">
      <c r="A52" s="425">
        <v>296</v>
      </c>
      <c r="B52" s="423" t="s">
        <v>82</v>
      </c>
      <c r="C52" s="422">
        <v>4</v>
      </c>
      <c r="D52" s="417">
        <v>98.14</v>
      </c>
      <c r="E52" s="404">
        <f t="shared" si="0"/>
        <v>392.56</v>
      </c>
      <c r="F52" s="372">
        <v>78.75</v>
      </c>
      <c r="G52" s="143">
        <f t="shared" si="1"/>
        <v>315</v>
      </c>
      <c r="H52" s="142">
        <v>104.59</v>
      </c>
      <c r="I52" s="143">
        <f t="shared" si="2"/>
        <v>418.36</v>
      </c>
      <c r="J52" s="238">
        <f t="shared" si="3"/>
        <v>93.826666666666668</v>
      </c>
      <c r="K52" s="239">
        <f t="shared" si="4"/>
        <v>375.30666666666667</v>
      </c>
    </row>
    <row r="53" spans="1:11" x14ac:dyDescent="0.25">
      <c r="A53" s="425">
        <v>297</v>
      </c>
      <c r="B53" s="423" t="s">
        <v>88</v>
      </c>
      <c r="C53" s="422">
        <v>2</v>
      </c>
      <c r="D53" s="417">
        <v>53.17</v>
      </c>
      <c r="E53" s="404">
        <f t="shared" si="0"/>
        <v>106.34</v>
      </c>
      <c r="F53" s="372">
        <v>57.83</v>
      </c>
      <c r="G53" s="143">
        <f t="shared" si="1"/>
        <v>115.66</v>
      </c>
      <c r="H53" s="142">
        <v>61.26</v>
      </c>
      <c r="I53" s="143">
        <f t="shared" si="2"/>
        <v>122.52</v>
      </c>
      <c r="J53" s="238">
        <f t="shared" si="3"/>
        <v>57.419999999999995</v>
      </c>
      <c r="K53" s="239">
        <f t="shared" si="4"/>
        <v>114.83999999999999</v>
      </c>
    </row>
    <row r="54" spans="1:11" x14ac:dyDescent="0.25">
      <c r="A54" s="425">
        <v>298</v>
      </c>
      <c r="B54" s="423" t="s">
        <v>27</v>
      </c>
      <c r="C54" s="422">
        <v>2</v>
      </c>
      <c r="D54" s="417">
        <v>63.14</v>
      </c>
      <c r="E54" s="404">
        <f t="shared" si="0"/>
        <v>126.28</v>
      </c>
      <c r="F54" s="372">
        <v>67.540000000000006</v>
      </c>
      <c r="G54" s="143">
        <f t="shared" si="1"/>
        <v>135.08000000000001</v>
      </c>
      <c r="H54" s="142">
        <v>57.48</v>
      </c>
      <c r="I54" s="143">
        <f t="shared" si="2"/>
        <v>114.96</v>
      </c>
      <c r="J54" s="238">
        <f t="shared" si="3"/>
        <v>62.72</v>
      </c>
      <c r="K54" s="239">
        <f t="shared" si="4"/>
        <v>125.44</v>
      </c>
    </row>
    <row r="55" spans="1:11" x14ac:dyDescent="0.25">
      <c r="A55" s="425">
        <v>299</v>
      </c>
      <c r="B55" s="423" t="s">
        <v>13</v>
      </c>
      <c r="C55" s="422">
        <v>4</v>
      </c>
      <c r="D55" s="417">
        <v>119.67</v>
      </c>
      <c r="E55" s="404">
        <f t="shared" si="0"/>
        <v>478.68</v>
      </c>
      <c r="F55" s="372">
        <v>142.65</v>
      </c>
      <c r="G55" s="143">
        <f t="shared" si="1"/>
        <v>570.6</v>
      </c>
      <c r="H55" s="142">
        <v>112.37</v>
      </c>
      <c r="I55" s="143">
        <f t="shared" si="2"/>
        <v>449.48</v>
      </c>
      <c r="J55" s="238">
        <f t="shared" si="3"/>
        <v>124.89666666666666</v>
      </c>
      <c r="K55" s="239">
        <f t="shared" si="4"/>
        <v>499.58666666666664</v>
      </c>
    </row>
    <row r="56" spans="1:11" x14ac:dyDescent="0.25">
      <c r="A56" s="425">
        <v>300</v>
      </c>
      <c r="B56" s="423" t="s">
        <v>24</v>
      </c>
      <c r="C56" s="422">
        <v>2</v>
      </c>
      <c r="D56" s="417">
        <v>159.19</v>
      </c>
      <c r="E56" s="404">
        <f t="shared" si="0"/>
        <v>318.38</v>
      </c>
      <c r="F56" s="372">
        <v>198.62</v>
      </c>
      <c r="G56" s="143">
        <f t="shared" si="1"/>
        <v>397.24</v>
      </c>
      <c r="H56" s="142">
        <v>161.27000000000001</v>
      </c>
      <c r="I56" s="143">
        <f t="shared" si="2"/>
        <v>322.54000000000002</v>
      </c>
      <c r="J56" s="238">
        <f t="shared" si="3"/>
        <v>173.02666666666667</v>
      </c>
      <c r="K56" s="239">
        <f t="shared" si="4"/>
        <v>346.05333333333334</v>
      </c>
    </row>
    <row r="57" spans="1:11" x14ac:dyDescent="0.25">
      <c r="A57" s="425">
        <v>301</v>
      </c>
      <c r="B57" s="423" t="s">
        <v>44</v>
      </c>
      <c r="C57" s="422">
        <v>2</v>
      </c>
      <c r="D57" s="417">
        <v>164.5</v>
      </c>
      <c r="E57" s="404">
        <f t="shared" si="0"/>
        <v>329</v>
      </c>
      <c r="F57" s="372">
        <v>287.64</v>
      </c>
      <c r="G57" s="143">
        <f t="shared" si="1"/>
        <v>575.28</v>
      </c>
      <c r="H57" s="142">
        <v>172.39</v>
      </c>
      <c r="I57" s="143">
        <f t="shared" si="2"/>
        <v>344.78</v>
      </c>
      <c r="J57" s="238">
        <f t="shared" si="3"/>
        <v>208.17666666666665</v>
      </c>
      <c r="K57" s="239">
        <f t="shared" si="4"/>
        <v>416.3533333333333</v>
      </c>
    </row>
    <row r="58" spans="1:11" x14ac:dyDescent="0.25">
      <c r="A58" s="425">
        <v>302</v>
      </c>
      <c r="B58" s="423" t="s">
        <v>43</v>
      </c>
      <c r="C58" s="422">
        <v>2</v>
      </c>
      <c r="D58" s="417">
        <v>277.85000000000002</v>
      </c>
      <c r="E58" s="404">
        <f t="shared" si="0"/>
        <v>555.70000000000005</v>
      </c>
      <c r="F58" s="372">
        <v>286.93</v>
      </c>
      <c r="G58" s="143">
        <f t="shared" si="1"/>
        <v>573.86</v>
      </c>
      <c r="H58" s="142">
        <v>281.49</v>
      </c>
      <c r="I58" s="143">
        <f t="shared" si="2"/>
        <v>562.98</v>
      </c>
      <c r="J58" s="238">
        <f t="shared" si="3"/>
        <v>282.08999999999997</v>
      </c>
      <c r="K58" s="239">
        <f t="shared" si="4"/>
        <v>564.17999999999995</v>
      </c>
    </row>
    <row r="59" spans="1:11" x14ac:dyDescent="0.25">
      <c r="A59" s="425">
        <v>303</v>
      </c>
      <c r="B59" s="423" t="s">
        <v>104</v>
      </c>
      <c r="C59" s="422">
        <v>1</v>
      </c>
      <c r="D59" s="417">
        <v>287.04000000000002</v>
      </c>
      <c r="E59" s="404">
        <f t="shared" si="0"/>
        <v>287.04000000000002</v>
      </c>
      <c r="F59" s="372">
        <v>285.39999999999998</v>
      </c>
      <c r="G59" s="143">
        <f t="shared" si="1"/>
        <v>285.39999999999998</v>
      </c>
      <c r="H59" s="142">
        <v>276.64</v>
      </c>
      <c r="I59" s="143">
        <f t="shared" si="2"/>
        <v>276.64</v>
      </c>
      <c r="J59" s="238">
        <f t="shared" si="3"/>
        <v>283.0266666666667</v>
      </c>
      <c r="K59" s="239">
        <f t="shared" si="4"/>
        <v>283.0266666666667</v>
      </c>
    </row>
    <row r="60" spans="1:11" x14ac:dyDescent="0.25">
      <c r="A60" s="425">
        <v>304</v>
      </c>
      <c r="B60" s="423" t="s">
        <v>84</v>
      </c>
      <c r="C60" s="422">
        <v>2</v>
      </c>
      <c r="D60" s="417">
        <v>33.57</v>
      </c>
      <c r="E60" s="404">
        <f t="shared" si="0"/>
        <v>67.14</v>
      </c>
      <c r="F60" s="372">
        <v>29.62</v>
      </c>
      <c r="G60" s="143">
        <f t="shared" si="1"/>
        <v>59.24</v>
      </c>
      <c r="H60" s="142">
        <v>34.17</v>
      </c>
      <c r="I60" s="143">
        <f t="shared" si="2"/>
        <v>68.34</v>
      </c>
      <c r="J60" s="238">
        <f t="shared" si="3"/>
        <v>32.453333333333333</v>
      </c>
      <c r="K60" s="239">
        <f t="shared" si="4"/>
        <v>64.906666666666666</v>
      </c>
    </row>
    <row r="61" spans="1:11" x14ac:dyDescent="0.25">
      <c r="A61" s="425">
        <v>305</v>
      </c>
      <c r="B61" s="423" t="s">
        <v>56</v>
      </c>
      <c r="C61" s="422">
        <v>3</v>
      </c>
      <c r="D61" s="417">
        <v>29.67</v>
      </c>
      <c r="E61" s="404">
        <f t="shared" si="0"/>
        <v>89.01</v>
      </c>
      <c r="F61" s="372">
        <v>36.42</v>
      </c>
      <c r="G61" s="143">
        <f t="shared" si="1"/>
        <v>109.26</v>
      </c>
      <c r="H61" s="142">
        <v>31.74</v>
      </c>
      <c r="I61" s="143">
        <f t="shared" si="2"/>
        <v>95.22</v>
      </c>
      <c r="J61" s="238">
        <f t="shared" si="3"/>
        <v>32.61</v>
      </c>
      <c r="K61" s="239">
        <f t="shared" si="4"/>
        <v>97.83</v>
      </c>
    </row>
    <row r="62" spans="1:11" x14ac:dyDescent="0.25">
      <c r="A62" s="425">
        <v>306</v>
      </c>
      <c r="B62" s="423" t="s">
        <v>53</v>
      </c>
      <c r="C62" s="422">
        <v>1</v>
      </c>
      <c r="D62" s="417">
        <v>498.25</v>
      </c>
      <c r="E62" s="404">
        <f t="shared" si="0"/>
        <v>498.25</v>
      </c>
      <c r="F62" s="372">
        <v>478.59</v>
      </c>
      <c r="G62" s="143">
        <f t="shared" si="1"/>
        <v>478.59</v>
      </c>
      <c r="H62" s="142">
        <v>524.58000000000004</v>
      </c>
      <c r="I62" s="143">
        <f t="shared" si="2"/>
        <v>524.58000000000004</v>
      </c>
      <c r="J62" s="238">
        <f t="shared" si="3"/>
        <v>500.47333333333336</v>
      </c>
      <c r="K62" s="239">
        <f t="shared" si="4"/>
        <v>500.47333333333336</v>
      </c>
    </row>
    <row r="63" spans="1:11" x14ac:dyDescent="0.25">
      <c r="A63" s="425">
        <v>307</v>
      </c>
      <c r="B63" s="423" t="s">
        <v>10</v>
      </c>
      <c r="C63" s="422">
        <v>4</v>
      </c>
      <c r="D63" s="417">
        <v>89.71</v>
      </c>
      <c r="E63" s="404">
        <f t="shared" si="0"/>
        <v>358.84</v>
      </c>
      <c r="F63" s="372">
        <v>87.42</v>
      </c>
      <c r="G63" s="143">
        <f t="shared" si="1"/>
        <v>349.68</v>
      </c>
      <c r="H63" s="142">
        <v>92.38</v>
      </c>
      <c r="I63" s="143">
        <f>C63*H63</f>
        <v>369.52</v>
      </c>
      <c r="J63" s="238">
        <f>(D63+F63+H63)/3</f>
        <v>89.836666666666659</v>
      </c>
      <c r="K63" s="239">
        <f t="shared" si="4"/>
        <v>359.34666666666664</v>
      </c>
    </row>
    <row r="64" spans="1:11" x14ac:dyDescent="0.25">
      <c r="A64" s="425">
        <v>308</v>
      </c>
      <c r="B64" s="423" t="s">
        <v>47</v>
      </c>
      <c r="C64" s="422">
        <v>2</v>
      </c>
      <c r="D64" s="417">
        <v>119.02</v>
      </c>
      <c r="E64" s="404">
        <f t="shared" si="0"/>
        <v>238.04</v>
      </c>
      <c r="F64" s="372">
        <v>122.87</v>
      </c>
      <c r="G64" s="143">
        <f t="shared" si="1"/>
        <v>245.74</v>
      </c>
      <c r="H64" s="142">
        <v>167.52</v>
      </c>
      <c r="I64" s="143">
        <f>C64*H64</f>
        <v>335.04</v>
      </c>
      <c r="J64" s="238">
        <f>(D64+F64+H64)/3</f>
        <v>136.47</v>
      </c>
      <c r="K64" s="239">
        <f t="shared" si="4"/>
        <v>272.94</v>
      </c>
    </row>
    <row r="65" spans="1:11" x14ac:dyDescent="0.25">
      <c r="A65" s="425">
        <v>309</v>
      </c>
      <c r="B65" s="423" t="s">
        <v>22</v>
      </c>
      <c r="C65" s="422">
        <v>12</v>
      </c>
      <c r="D65" s="417">
        <v>29.15</v>
      </c>
      <c r="E65" s="404">
        <f>C65*D65</f>
        <v>349.79999999999995</v>
      </c>
      <c r="F65" s="372">
        <v>35.619999999999997</v>
      </c>
      <c r="G65" s="143">
        <f t="shared" si="1"/>
        <v>427.43999999999994</v>
      </c>
      <c r="H65" s="142">
        <v>31.06</v>
      </c>
      <c r="I65" s="143">
        <f>C65*H65</f>
        <v>372.71999999999997</v>
      </c>
      <c r="J65" s="238">
        <f>(D65+F65+H65)/3</f>
        <v>31.943333333333332</v>
      </c>
      <c r="K65" s="239">
        <f t="shared" si="4"/>
        <v>383.31999999999994</v>
      </c>
    </row>
    <row r="66" spans="1:11" x14ac:dyDescent="0.25">
      <c r="A66" s="424"/>
      <c r="B66" s="426" t="s">
        <v>61</v>
      </c>
      <c r="C66" s="246"/>
      <c r="D66" s="417"/>
      <c r="E66" s="404">
        <f>SUM(E4:E65)</f>
        <v>17168.72</v>
      </c>
      <c r="F66" s="372">
        <f>SUM(F4:F65)</f>
        <v>9526.1500000000015</v>
      </c>
      <c r="G66" s="404">
        <f>SUM(G4:G65)</f>
        <v>18562.780000000002</v>
      </c>
      <c r="H66" s="372">
        <f>SUM(H4:H65)</f>
        <v>9272.43</v>
      </c>
      <c r="I66" s="404">
        <f t="shared" ref="I66" si="6">SUM(I4:I65)</f>
        <v>18300.560000000009</v>
      </c>
      <c r="J66" s="238"/>
      <c r="K66" s="239">
        <f t="shared" si="4"/>
        <v>18010.686666666672</v>
      </c>
    </row>
    <row r="67" spans="1:11" x14ac:dyDescent="0.25">
      <c r="A67" s="424">
        <v>310</v>
      </c>
      <c r="B67" s="247" t="s">
        <v>303</v>
      </c>
      <c r="C67" s="246" t="s">
        <v>6</v>
      </c>
      <c r="D67" s="417">
        <v>30</v>
      </c>
      <c r="E67" s="404"/>
      <c r="F67" s="372">
        <v>30</v>
      </c>
      <c r="G67" s="143"/>
      <c r="H67" s="142">
        <v>30</v>
      </c>
      <c r="I67" s="143"/>
      <c r="J67" s="238">
        <f t="shared" si="3"/>
        <v>30</v>
      </c>
      <c r="K67" s="239"/>
    </row>
    <row r="68" spans="1:11" x14ac:dyDescent="0.25">
      <c r="A68" s="424"/>
      <c r="B68" s="247" t="s">
        <v>302</v>
      </c>
      <c r="C68" s="246" t="s">
        <v>301</v>
      </c>
      <c r="D68" s="417">
        <v>75</v>
      </c>
      <c r="E68" s="404"/>
      <c r="F68" s="372">
        <v>80</v>
      </c>
      <c r="G68" s="143"/>
      <c r="H68" s="142">
        <v>70</v>
      </c>
      <c r="I68" s="143"/>
      <c r="J68" s="238">
        <f t="shared" si="3"/>
        <v>75</v>
      </c>
      <c r="K68" s="239"/>
    </row>
    <row r="69" spans="1:11" x14ac:dyDescent="0.25">
      <c r="A69" s="424"/>
      <c r="B69" s="247" t="s">
        <v>304</v>
      </c>
      <c r="C69" s="246" t="s">
        <v>8</v>
      </c>
      <c r="D69" s="417"/>
      <c r="E69" s="404">
        <f>D67*D68</f>
        <v>2250</v>
      </c>
      <c r="F69" s="372"/>
      <c r="G69" s="404">
        <f t="shared" ref="G69:I69" si="7">F67*F68</f>
        <v>2400</v>
      </c>
      <c r="H69" s="372"/>
      <c r="I69" s="404">
        <f t="shared" si="7"/>
        <v>2100</v>
      </c>
      <c r="J69" s="238">
        <f t="shared" si="3"/>
        <v>0</v>
      </c>
      <c r="K69" s="239">
        <f t="shared" si="3"/>
        <v>2250</v>
      </c>
    </row>
    <row r="70" spans="1:11" x14ac:dyDescent="0.25">
      <c r="A70" s="424"/>
      <c r="B70" s="247" t="s">
        <v>305</v>
      </c>
      <c r="C70" s="246"/>
      <c r="D70" s="417"/>
      <c r="E70" s="404">
        <f>E66+E69</f>
        <v>19418.72</v>
      </c>
      <c r="F70" s="372"/>
      <c r="G70" s="404">
        <f t="shared" ref="G70:I70" si="8">G66+G69</f>
        <v>20962.780000000002</v>
      </c>
      <c r="H70" s="372"/>
      <c r="I70" s="404">
        <f t="shared" si="8"/>
        <v>20400.560000000009</v>
      </c>
      <c r="J70" s="238">
        <f t="shared" si="3"/>
        <v>0</v>
      </c>
      <c r="K70" s="239">
        <f t="shared" si="3"/>
        <v>20260.686666666672</v>
      </c>
    </row>
    <row r="71" spans="1:11" s="292" customFormat="1" x14ac:dyDescent="0.25">
      <c r="A71" s="421"/>
      <c r="B71" s="423"/>
      <c r="C71" s="421"/>
      <c r="D71" s="418"/>
      <c r="E71" s="404"/>
      <c r="F71" s="372"/>
      <c r="G71" s="402"/>
      <c r="H71" s="401"/>
      <c r="I71" s="402"/>
      <c r="J71" s="379"/>
      <c r="K71" s="380"/>
    </row>
    <row r="72" spans="1:11" s="150" customFormat="1" ht="39" x14ac:dyDescent="0.25">
      <c r="A72" s="427" t="s">
        <v>6</v>
      </c>
      <c r="B72" s="427" t="s">
        <v>69</v>
      </c>
      <c r="C72" s="428"/>
      <c r="D72" s="419" t="s">
        <v>72</v>
      </c>
      <c r="E72" s="406" t="s">
        <v>70</v>
      </c>
      <c r="F72" s="405" t="s">
        <v>72</v>
      </c>
      <c r="G72" s="406" t="s">
        <v>70</v>
      </c>
      <c r="H72" s="405" t="s">
        <v>72</v>
      </c>
      <c r="I72" s="406" t="s">
        <v>70</v>
      </c>
      <c r="J72" s="377" t="s">
        <v>296</v>
      </c>
      <c r="K72" s="378" t="s">
        <v>297</v>
      </c>
    </row>
    <row r="73" spans="1:11" s="292" customFormat="1" ht="15.75" thickBot="1" x14ac:dyDescent="0.3">
      <c r="A73" s="421">
        <v>1</v>
      </c>
      <c r="B73" s="423" t="s">
        <v>251</v>
      </c>
      <c r="C73" s="429"/>
      <c r="D73" s="420">
        <f>E70</f>
        <v>19418.72</v>
      </c>
      <c r="E73" s="181">
        <f>A73*D73</f>
        <v>19418.72</v>
      </c>
      <c r="F73" s="407">
        <f t="shared" ref="F73" si="9">G70</f>
        <v>20962.780000000002</v>
      </c>
      <c r="G73" s="181">
        <f>A73*F73</f>
        <v>20962.780000000002</v>
      </c>
      <c r="H73" s="407">
        <f t="shared" ref="H73" si="10">I70</f>
        <v>20400.560000000009</v>
      </c>
      <c r="I73" s="181">
        <f>A73*H73</f>
        <v>20400.560000000009</v>
      </c>
      <c r="J73" s="383">
        <f>(D73+F73+H73)/3</f>
        <v>20260.686666666672</v>
      </c>
      <c r="K73" s="384">
        <f>(E73+G73+I73)/3</f>
        <v>20260.686666666672</v>
      </c>
    </row>
    <row r="74" spans="1:11" s="292" customFormat="1" ht="15.75" thickTop="1" x14ac:dyDescent="0.25">
      <c r="D74" s="371"/>
      <c r="E74" s="376"/>
      <c r="F74" s="371"/>
      <c r="G74" s="371"/>
      <c r="H74" s="371"/>
      <c r="I74" s="371"/>
      <c r="J74" s="371"/>
      <c r="K74" s="371"/>
    </row>
  </sheetData>
  <mergeCells count="1">
    <mergeCell ref="J1:K1"/>
  </mergeCells>
  <pageMargins left="0.511811024" right="0.511811024" top="0.78740157499999996" bottom="0.78740157499999996" header="0.31496062000000002" footer="0.31496062000000002"/>
  <pageSetup paperSize="9" scale="6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showWhiteSpace="0" view="pageLayout" topLeftCell="A59" zoomScaleNormal="100" workbookViewId="0">
      <selection activeCell="F82" sqref="F82"/>
    </sheetView>
  </sheetViews>
  <sheetFormatPr defaultRowHeight="15" x14ac:dyDescent="0.25"/>
  <cols>
    <col min="1" max="1" width="9.140625" style="138"/>
    <col min="2" max="2" width="38.42578125" style="138" customWidth="1"/>
    <col min="3" max="3" width="9.140625" style="138"/>
    <col min="4" max="4" width="10.28515625" style="137" bestFit="1" customWidth="1"/>
    <col min="5" max="5" width="10.28515625" style="371" bestFit="1" customWidth="1"/>
    <col min="6" max="6" width="10.140625" style="371" customWidth="1"/>
    <col min="7" max="7" width="10.140625" style="137" customWidth="1"/>
    <col min="8" max="8" width="10" style="137" customWidth="1"/>
    <col min="9" max="9" width="10.140625" style="137" customWidth="1"/>
    <col min="10" max="10" width="10.5703125" style="137" bestFit="1" customWidth="1"/>
    <col min="11" max="11" width="10.28515625" style="137" bestFit="1" customWidth="1"/>
    <col min="12" max="16384" width="9.140625" style="138"/>
  </cols>
  <sheetData>
    <row r="1" spans="1:11" s="292" customFormat="1" ht="16.5" thickTop="1" thickBot="1" x14ac:dyDescent="0.3">
      <c r="A1" s="130" t="s">
        <v>5</v>
      </c>
      <c r="B1" s="434"/>
      <c r="C1" s="440"/>
      <c r="D1" s="409" t="s">
        <v>290</v>
      </c>
      <c r="E1" s="410"/>
      <c r="F1" s="291" t="s">
        <v>295</v>
      </c>
      <c r="G1" s="135"/>
      <c r="H1" s="134" t="s">
        <v>291</v>
      </c>
      <c r="I1" s="135"/>
      <c r="J1" s="668" t="s">
        <v>300</v>
      </c>
      <c r="K1" s="669"/>
    </row>
    <row r="2" spans="1:11" ht="15.75" thickBot="1" x14ac:dyDescent="0.3">
      <c r="A2" s="130" t="s">
        <v>89</v>
      </c>
      <c r="B2" s="435"/>
      <c r="C2" s="440"/>
      <c r="D2" s="408"/>
      <c r="E2" s="411"/>
      <c r="F2" s="408"/>
      <c r="G2" s="143"/>
      <c r="H2" s="142"/>
      <c r="I2" s="143"/>
      <c r="J2" s="142"/>
      <c r="K2" s="143"/>
    </row>
    <row r="3" spans="1:11" x14ac:dyDescent="0.25">
      <c r="A3" s="436"/>
      <c r="B3" s="432"/>
      <c r="C3" s="441"/>
      <c r="D3" s="444"/>
      <c r="E3" s="402"/>
      <c r="F3" s="401"/>
      <c r="G3" s="143"/>
      <c r="H3" s="142"/>
      <c r="I3" s="143"/>
      <c r="J3" s="379"/>
      <c r="K3" s="380"/>
    </row>
    <row r="4" spans="1:11" ht="30.75" thickBot="1" x14ac:dyDescent="0.3">
      <c r="A4" s="295" t="s">
        <v>66</v>
      </c>
      <c r="B4" s="423" t="s">
        <v>7</v>
      </c>
      <c r="C4" s="440" t="s">
        <v>6</v>
      </c>
      <c r="D4" s="149" t="s">
        <v>67</v>
      </c>
      <c r="E4" s="412" t="s">
        <v>68</v>
      </c>
      <c r="F4" s="149" t="s">
        <v>67</v>
      </c>
      <c r="G4" s="403" t="s">
        <v>68</v>
      </c>
      <c r="H4" s="149" t="s">
        <v>67</v>
      </c>
      <c r="I4" s="403" t="s">
        <v>68</v>
      </c>
      <c r="J4" s="381" t="s">
        <v>298</v>
      </c>
      <c r="K4" s="382" t="s">
        <v>299</v>
      </c>
    </row>
    <row r="5" spans="1:11" ht="15.75" thickBot="1" x14ac:dyDescent="0.3">
      <c r="A5" s="437">
        <v>309</v>
      </c>
      <c r="B5" s="423" t="s">
        <v>57</v>
      </c>
      <c r="C5" s="440">
        <v>10</v>
      </c>
      <c r="D5" s="372">
        <v>6.38</v>
      </c>
      <c r="E5" s="404">
        <f t="shared" ref="E5:E36" si="0">C5*D5</f>
        <v>63.8</v>
      </c>
      <c r="F5" s="372">
        <v>7.2684000000000006</v>
      </c>
      <c r="G5" s="143">
        <f t="shared" ref="G5:G36" si="1">C5*F5</f>
        <v>72.684000000000012</v>
      </c>
      <c r="H5" s="142">
        <v>6.944</v>
      </c>
      <c r="I5" s="143">
        <f t="shared" ref="I5:I36" si="2">C5*H5</f>
        <v>69.44</v>
      </c>
      <c r="J5" s="238">
        <f t="shared" ref="J5:J36" si="3">(D5+F5+H5)/3</f>
        <v>6.8641333333333341</v>
      </c>
      <c r="K5" s="239">
        <f t="shared" ref="K5:K36" si="4">(E5+G5+I5)/3</f>
        <v>68.641333333333336</v>
      </c>
    </row>
    <row r="6" spans="1:11" ht="15.75" thickBot="1" x14ac:dyDescent="0.3">
      <c r="A6" s="437">
        <v>310</v>
      </c>
      <c r="B6" s="423" t="s">
        <v>34</v>
      </c>
      <c r="C6" s="440">
        <v>2</v>
      </c>
      <c r="D6" s="372">
        <v>485.21000000000004</v>
      </c>
      <c r="E6" s="404">
        <f t="shared" si="0"/>
        <v>970.42000000000007</v>
      </c>
      <c r="F6" s="372">
        <v>478.2996</v>
      </c>
      <c r="G6" s="143">
        <f t="shared" si="1"/>
        <v>956.5992</v>
      </c>
      <c r="H6" s="142">
        <v>474.33119999999997</v>
      </c>
      <c r="I6" s="143">
        <f t="shared" si="2"/>
        <v>948.66239999999993</v>
      </c>
      <c r="J6" s="238">
        <f t="shared" si="3"/>
        <v>479.28026666666665</v>
      </c>
      <c r="K6" s="239">
        <f t="shared" si="4"/>
        <v>958.5605333333333</v>
      </c>
    </row>
    <row r="7" spans="1:11" ht="15.75" thickBot="1" x14ac:dyDescent="0.3">
      <c r="A7" s="437">
        <v>311</v>
      </c>
      <c r="B7" s="423" t="s">
        <v>35</v>
      </c>
      <c r="C7" s="440">
        <v>2</v>
      </c>
      <c r="D7" s="372">
        <v>328.48200000000003</v>
      </c>
      <c r="E7" s="404">
        <f t="shared" si="0"/>
        <v>656.96400000000006</v>
      </c>
      <c r="F7" s="372">
        <v>336.77639999999997</v>
      </c>
      <c r="G7" s="143">
        <f t="shared" si="1"/>
        <v>673.55279999999993</v>
      </c>
      <c r="H7" s="142">
        <v>342.65280000000001</v>
      </c>
      <c r="I7" s="143">
        <f t="shared" si="2"/>
        <v>685.30560000000003</v>
      </c>
      <c r="J7" s="238">
        <f t="shared" si="3"/>
        <v>335.97039999999998</v>
      </c>
      <c r="K7" s="239">
        <f t="shared" si="4"/>
        <v>671.94079999999997</v>
      </c>
    </row>
    <row r="8" spans="1:11" ht="15.75" thickBot="1" x14ac:dyDescent="0.3">
      <c r="A8" s="437">
        <v>312</v>
      </c>
      <c r="B8" s="423" t="s">
        <v>33</v>
      </c>
      <c r="C8" s="440">
        <v>4</v>
      </c>
      <c r="D8" s="372">
        <v>108.075</v>
      </c>
      <c r="E8" s="404">
        <f t="shared" si="0"/>
        <v>432.3</v>
      </c>
      <c r="F8" s="372">
        <v>105.13799999999999</v>
      </c>
      <c r="G8" s="143">
        <f t="shared" si="1"/>
        <v>420.55199999999996</v>
      </c>
      <c r="H8" s="142">
        <v>119.4032</v>
      </c>
      <c r="I8" s="143">
        <f t="shared" si="2"/>
        <v>477.61279999999999</v>
      </c>
      <c r="J8" s="238">
        <f t="shared" si="3"/>
        <v>110.87206666666667</v>
      </c>
      <c r="K8" s="239">
        <f t="shared" si="4"/>
        <v>443.48826666666668</v>
      </c>
    </row>
    <row r="9" spans="1:11" ht="15.75" thickBot="1" x14ac:dyDescent="0.3">
      <c r="A9" s="437">
        <v>313</v>
      </c>
      <c r="B9" s="423" t="s">
        <v>76</v>
      </c>
      <c r="C9" s="440">
        <v>2</v>
      </c>
      <c r="D9" s="372">
        <v>236.511</v>
      </c>
      <c r="E9" s="404">
        <f t="shared" si="0"/>
        <v>473.02199999999999</v>
      </c>
      <c r="F9" s="372">
        <v>250.68960000000001</v>
      </c>
      <c r="G9" s="143">
        <f t="shared" si="1"/>
        <v>501.37920000000003</v>
      </c>
      <c r="H9" s="142">
        <v>247.69919999999999</v>
      </c>
      <c r="I9" s="143">
        <f t="shared" si="2"/>
        <v>495.39839999999998</v>
      </c>
      <c r="J9" s="238">
        <f t="shared" si="3"/>
        <v>244.9666</v>
      </c>
      <c r="K9" s="239">
        <f t="shared" si="4"/>
        <v>489.9332</v>
      </c>
    </row>
    <row r="10" spans="1:11" ht="15.75" thickBot="1" x14ac:dyDescent="0.3">
      <c r="A10" s="437">
        <v>314</v>
      </c>
      <c r="B10" s="423" t="s">
        <v>48</v>
      </c>
      <c r="C10" s="440">
        <v>2</v>
      </c>
      <c r="D10" s="372">
        <v>219.52699999999999</v>
      </c>
      <c r="E10" s="404">
        <f t="shared" si="0"/>
        <v>439.05399999999997</v>
      </c>
      <c r="F10" s="372">
        <v>202.446</v>
      </c>
      <c r="G10" s="143">
        <f t="shared" si="1"/>
        <v>404.892</v>
      </c>
      <c r="H10" s="142">
        <v>232.85919999999999</v>
      </c>
      <c r="I10" s="143">
        <f t="shared" si="2"/>
        <v>465.71839999999997</v>
      </c>
      <c r="J10" s="238">
        <f t="shared" si="3"/>
        <v>218.27739999999997</v>
      </c>
      <c r="K10" s="239">
        <f t="shared" si="4"/>
        <v>436.55479999999994</v>
      </c>
    </row>
    <row r="11" spans="1:11" ht="15.75" thickBot="1" x14ac:dyDescent="0.3">
      <c r="A11" s="437">
        <v>315</v>
      </c>
      <c r="B11" s="423" t="s">
        <v>59</v>
      </c>
      <c r="C11" s="440">
        <v>1</v>
      </c>
      <c r="D11" s="372">
        <v>328.37199999999996</v>
      </c>
      <c r="E11" s="404">
        <f t="shared" si="0"/>
        <v>328.37199999999996</v>
      </c>
      <c r="F11" s="372">
        <v>321.24599999999998</v>
      </c>
      <c r="G11" s="143">
        <f t="shared" si="1"/>
        <v>321.24599999999998</v>
      </c>
      <c r="H11" s="142">
        <v>341.42079999999999</v>
      </c>
      <c r="I11" s="143">
        <f t="shared" si="2"/>
        <v>341.42079999999999</v>
      </c>
      <c r="J11" s="238">
        <f t="shared" si="3"/>
        <v>330.34626666666662</v>
      </c>
      <c r="K11" s="239">
        <f t="shared" si="4"/>
        <v>330.34626666666662</v>
      </c>
    </row>
    <row r="12" spans="1:11" ht="15.75" thickBot="1" x14ac:dyDescent="0.3">
      <c r="A12" s="437">
        <v>316</v>
      </c>
      <c r="B12" s="423" t="s">
        <v>46</v>
      </c>
      <c r="C12" s="440">
        <v>1</v>
      </c>
      <c r="D12" s="372">
        <v>17.259</v>
      </c>
      <c r="E12" s="404">
        <f t="shared" si="0"/>
        <v>17.259</v>
      </c>
      <c r="F12" s="372">
        <v>14.288400000000001</v>
      </c>
      <c r="G12" s="143">
        <f t="shared" si="1"/>
        <v>14.288400000000001</v>
      </c>
      <c r="H12" s="142">
        <v>14.750399999999999</v>
      </c>
      <c r="I12" s="143">
        <f t="shared" si="2"/>
        <v>14.750399999999999</v>
      </c>
      <c r="J12" s="238">
        <f t="shared" si="3"/>
        <v>15.432600000000001</v>
      </c>
      <c r="K12" s="239">
        <f t="shared" si="4"/>
        <v>15.432600000000001</v>
      </c>
    </row>
    <row r="13" spans="1:11" ht="15.75" thickBot="1" x14ac:dyDescent="0.3">
      <c r="A13" s="437">
        <v>317</v>
      </c>
      <c r="B13" s="423" t="s">
        <v>87</v>
      </c>
      <c r="C13" s="440">
        <v>8</v>
      </c>
      <c r="D13" s="372">
        <v>46.783000000000001</v>
      </c>
      <c r="E13" s="404">
        <f t="shared" si="0"/>
        <v>374.26400000000001</v>
      </c>
      <c r="F13" s="372">
        <v>46.688399999999994</v>
      </c>
      <c r="G13" s="143">
        <f t="shared" si="1"/>
        <v>373.50719999999995</v>
      </c>
      <c r="H13" s="142">
        <v>49.907200000000003</v>
      </c>
      <c r="I13" s="143">
        <f t="shared" si="2"/>
        <v>399.25760000000002</v>
      </c>
      <c r="J13" s="238">
        <f t="shared" si="3"/>
        <v>47.792866666666669</v>
      </c>
      <c r="K13" s="239">
        <f t="shared" si="4"/>
        <v>382.34293333333335</v>
      </c>
    </row>
    <row r="14" spans="1:11" ht="15.75" thickBot="1" x14ac:dyDescent="0.3">
      <c r="A14" s="437">
        <v>318</v>
      </c>
      <c r="B14" s="423" t="s">
        <v>86</v>
      </c>
      <c r="C14" s="440">
        <v>4</v>
      </c>
      <c r="D14" s="372">
        <v>115.77500000000001</v>
      </c>
      <c r="E14" s="404">
        <f t="shared" si="0"/>
        <v>463.1</v>
      </c>
      <c r="F14" s="372">
        <v>105.13799999999999</v>
      </c>
      <c r="G14" s="143">
        <f t="shared" si="1"/>
        <v>420.55199999999996</v>
      </c>
      <c r="H14" s="142">
        <v>120.1536</v>
      </c>
      <c r="I14" s="143">
        <f t="shared" si="2"/>
        <v>480.61439999999999</v>
      </c>
      <c r="J14" s="238">
        <f t="shared" si="3"/>
        <v>113.68886666666667</v>
      </c>
      <c r="K14" s="239">
        <f t="shared" si="4"/>
        <v>454.75546666666668</v>
      </c>
    </row>
    <row r="15" spans="1:11" ht="15.75" thickBot="1" x14ac:dyDescent="0.3">
      <c r="A15" s="437">
        <v>319</v>
      </c>
      <c r="B15" s="423" t="s">
        <v>79</v>
      </c>
      <c r="C15" s="440">
        <v>4</v>
      </c>
      <c r="D15" s="372">
        <v>68.31</v>
      </c>
      <c r="E15" s="404">
        <f t="shared" si="0"/>
        <v>273.24</v>
      </c>
      <c r="F15" s="372">
        <v>82.457999999999998</v>
      </c>
      <c r="G15" s="143">
        <f t="shared" si="1"/>
        <v>329.83199999999999</v>
      </c>
      <c r="H15" s="142">
        <v>72.105599999999995</v>
      </c>
      <c r="I15" s="143">
        <f t="shared" si="2"/>
        <v>288.42239999999998</v>
      </c>
      <c r="J15" s="238">
        <f t="shared" si="3"/>
        <v>74.291200000000003</v>
      </c>
      <c r="K15" s="239">
        <f t="shared" si="4"/>
        <v>297.16480000000001</v>
      </c>
    </row>
    <row r="16" spans="1:11" ht="15.75" thickBot="1" x14ac:dyDescent="0.3">
      <c r="A16" s="437">
        <v>320</v>
      </c>
      <c r="B16" s="423" t="s">
        <v>80</v>
      </c>
      <c r="C16" s="440">
        <v>4</v>
      </c>
      <c r="D16" s="372">
        <v>90.695000000000007</v>
      </c>
      <c r="E16" s="404">
        <f t="shared" si="0"/>
        <v>362.78000000000003</v>
      </c>
      <c r="F16" s="372">
        <v>95.417999999999992</v>
      </c>
      <c r="G16" s="143">
        <f t="shared" si="1"/>
        <v>381.67199999999997</v>
      </c>
      <c r="H16" s="142">
        <v>95.48</v>
      </c>
      <c r="I16" s="143">
        <f t="shared" si="2"/>
        <v>381.92</v>
      </c>
      <c r="J16" s="238">
        <f t="shared" si="3"/>
        <v>93.864333333333335</v>
      </c>
      <c r="K16" s="239">
        <f t="shared" si="4"/>
        <v>375.45733333333334</v>
      </c>
    </row>
    <row r="17" spans="1:11" ht="15.75" thickBot="1" x14ac:dyDescent="0.3">
      <c r="A17" s="437">
        <v>321</v>
      </c>
      <c r="B17" s="423" t="s">
        <v>15</v>
      </c>
      <c r="C17" s="440">
        <v>6</v>
      </c>
      <c r="D17" s="372">
        <v>40.600999999999999</v>
      </c>
      <c r="E17" s="404">
        <f t="shared" si="0"/>
        <v>243.60599999999999</v>
      </c>
      <c r="F17" s="372">
        <v>41.526000000000003</v>
      </c>
      <c r="G17" s="143">
        <f t="shared" si="1"/>
        <v>249.15600000000001</v>
      </c>
      <c r="H17" s="142">
        <v>46.3232</v>
      </c>
      <c r="I17" s="143">
        <f t="shared" si="2"/>
        <v>277.93920000000003</v>
      </c>
      <c r="J17" s="238">
        <f t="shared" si="3"/>
        <v>42.816733333333332</v>
      </c>
      <c r="K17" s="239">
        <f t="shared" si="4"/>
        <v>256.90039999999999</v>
      </c>
    </row>
    <row r="18" spans="1:11" ht="15.75" thickBot="1" x14ac:dyDescent="0.3">
      <c r="A18" s="437">
        <v>322</v>
      </c>
      <c r="B18" s="423" t="s">
        <v>39</v>
      </c>
      <c r="C18" s="440">
        <v>4</v>
      </c>
      <c r="D18" s="372">
        <v>96.019000000000005</v>
      </c>
      <c r="E18" s="404">
        <f t="shared" si="0"/>
        <v>384.07600000000002</v>
      </c>
      <c r="F18" s="372">
        <v>93.301199999999994</v>
      </c>
      <c r="G18" s="143">
        <f t="shared" si="1"/>
        <v>373.20479999999998</v>
      </c>
      <c r="H18" s="142">
        <v>103.46559999999999</v>
      </c>
      <c r="I18" s="143">
        <f t="shared" si="2"/>
        <v>413.86239999999998</v>
      </c>
      <c r="J18" s="238">
        <f t="shared" si="3"/>
        <v>97.59526666666666</v>
      </c>
      <c r="K18" s="239">
        <f t="shared" si="4"/>
        <v>390.38106666666664</v>
      </c>
    </row>
    <row r="19" spans="1:11" ht="15.75" thickBot="1" x14ac:dyDescent="0.3">
      <c r="A19" s="437">
        <v>323</v>
      </c>
      <c r="B19" s="423" t="s">
        <v>23</v>
      </c>
      <c r="C19" s="440">
        <v>1</v>
      </c>
      <c r="D19" s="372">
        <v>194.97499999999999</v>
      </c>
      <c r="E19" s="404">
        <f t="shared" si="0"/>
        <v>194.97499999999999</v>
      </c>
      <c r="F19" s="372">
        <v>250.68960000000001</v>
      </c>
      <c r="G19" s="143">
        <f t="shared" si="1"/>
        <v>250.68960000000001</v>
      </c>
      <c r="H19" s="142">
        <v>204.2432</v>
      </c>
      <c r="I19" s="143">
        <f t="shared" si="2"/>
        <v>204.2432</v>
      </c>
      <c r="J19" s="238">
        <f t="shared" si="3"/>
        <v>216.63593333333333</v>
      </c>
      <c r="K19" s="239">
        <f t="shared" si="4"/>
        <v>216.63593333333333</v>
      </c>
    </row>
    <row r="20" spans="1:11" ht="15.75" thickBot="1" x14ac:dyDescent="0.3">
      <c r="A20" s="437">
        <v>324</v>
      </c>
      <c r="B20" s="423" t="s">
        <v>139</v>
      </c>
      <c r="C20" s="440">
        <v>1</v>
      </c>
      <c r="D20" s="372">
        <v>215.98499999999999</v>
      </c>
      <c r="E20" s="404">
        <f t="shared" si="0"/>
        <v>215.98499999999999</v>
      </c>
      <c r="F20" s="372">
        <v>250.30079999999998</v>
      </c>
      <c r="G20" s="143">
        <f t="shared" si="1"/>
        <v>250.30079999999998</v>
      </c>
      <c r="H20" s="142">
        <v>231.06720000000001</v>
      </c>
      <c r="I20" s="143">
        <f t="shared" si="2"/>
        <v>231.06720000000001</v>
      </c>
      <c r="J20" s="238">
        <f t="shared" si="3"/>
        <v>232.45100000000002</v>
      </c>
      <c r="K20" s="239">
        <f t="shared" si="4"/>
        <v>232.45100000000002</v>
      </c>
    </row>
    <row r="21" spans="1:11" ht="15.75" thickBot="1" x14ac:dyDescent="0.3">
      <c r="A21" s="437">
        <v>325</v>
      </c>
      <c r="B21" s="423" t="s">
        <v>186</v>
      </c>
      <c r="C21" s="440">
        <v>1</v>
      </c>
      <c r="D21" s="372">
        <v>178.79399999999998</v>
      </c>
      <c r="E21" s="404">
        <f t="shared" si="0"/>
        <v>178.79399999999998</v>
      </c>
      <c r="F21" s="372">
        <v>213.13800000000001</v>
      </c>
      <c r="G21" s="143">
        <f t="shared" si="1"/>
        <v>213.13800000000001</v>
      </c>
      <c r="H21" s="142">
        <v>192.80799999999999</v>
      </c>
      <c r="I21" s="143">
        <f t="shared" si="2"/>
        <v>192.80799999999999</v>
      </c>
      <c r="J21" s="238">
        <f t="shared" si="3"/>
        <v>194.91333333333333</v>
      </c>
      <c r="K21" s="239">
        <f t="shared" si="4"/>
        <v>194.91333333333333</v>
      </c>
    </row>
    <row r="22" spans="1:11" ht="15.75" thickBot="1" x14ac:dyDescent="0.3">
      <c r="A22" s="437">
        <v>326</v>
      </c>
      <c r="B22" s="423" t="s">
        <v>81</v>
      </c>
      <c r="C22" s="440">
        <v>2</v>
      </c>
      <c r="D22" s="372">
        <v>94.182000000000002</v>
      </c>
      <c r="E22" s="404">
        <f t="shared" si="0"/>
        <v>188.364</v>
      </c>
      <c r="F22" s="372">
        <v>100.66679999999999</v>
      </c>
      <c r="G22" s="143">
        <f t="shared" si="1"/>
        <v>201.33359999999999</v>
      </c>
      <c r="H22" s="142">
        <v>94.505599999999987</v>
      </c>
      <c r="I22" s="143">
        <f t="shared" si="2"/>
        <v>189.01119999999997</v>
      </c>
      <c r="J22" s="238">
        <f t="shared" si="3"/>
        <v>96.451466666666647</v>
      </c>
      <c r="K22" s="239">
        <f t="shared" si="4"/>
        <v>192.90293333333329</v>
      </c>
    </row>
    <row r="23" spans="1:11" ht="15.75" thickBot="1" x14ac:dyDescent="0.3">
      <c r="A23" s="437">
        <v>327</v>
      </c>
      <c r="B23" s="423" t="s">
        <v>26</v>
      </c>
      <c r="C23" s="440">
        <v>2</v>
      </c>
      <c r="D23" s="372">
        <v>72.919000000000011</v>
      </c>
      <c r="E23" s="404">
        <f t="shared" si="0"/>
        <v>145.83800000000002</v>
      </c>
      <c r="F23" s="372">
        <v>75.006</v>
      </c>
      <c r="G23" s="143">
        <f t="shared" si="1"/>
        <v>150.012</v>
      </c>
      <c r="H23" s="142">
        <v>79.688000000000002</v>
      </c>
      <c r="I23" s="143">
        <f t="shared" si="2"/>
        <v>159.376</v>
      </c>
      <c r="J23" s="238">
        <f t="shared" si="3"/>
        <v>75.870999999999995</v>
      </c>
      <c r="K23" s="239">
        <f t="shared" si="4"/>
        <v>151.74199999999999</v>
      </c>
    </row>
    <row r="24" spans="1:11" ht="15.75" thickBot="1" x14ac:dyDescent="0.3">
      <c r="A24" s="437">
        <v>328</v>
      </c>
      <c r="B24" s="423" t="s">
        <v>25</v>
      </c>
      <c r="C24" s="440">
        <v>2</v>
      </c>
      <c r="D24" s="372">
        <v>98.131</v>
      </c>
      <c r="E24" s="404">
        <f t="shared" si="0"/>
        <v>196.262</v>
      </c>
      <c r="F24" s="372">
        <v>93.257999999999996</v>
      </c>
      <c r="G24" s="143">
        <f t="shared" si="1"/>
        <v>186.51599999999999</v>
      </c>
      <c r="H24" s="142">
        <v>103.9584</v>
      </c>
      <c r="I24" s="143">
        <f t="shared" si="2"/>
        <v>207.91679999999999</v>
      </c>
      <c r="J24" s="238">
        <f t="shared" si="3"/>
        <v>98.449133333333336</v>
      </c>
      <c r="K24" s="239">
        <f t="shared" si="4"/>
        <v>196.89826666666667</v>
      </c>
    </row>
    <row r="25" spans="1:11" ht="15.75" thickBot="1" x14ac:dyDescent="0.3">
      <c r="A25" s="437">
        <v>329</v>
      </c>
      <c r="B25" s="423" t="s">
        <v>18</v>
      </c>
      <c r="C25" s="440">
        <v>4</v>
      </c>
      <c r="D25" s="372">
        <v>156.41999999999999</v>
      </c>
      <c r="E25" s="404">
        <f t="shared" si="0"/>
        <v>625.67999999999995</v>
      </c>
      <c r="F25" s="372">
        <v>156.5136</v>
      </c>
      <c r="G25" s="143">
        <f t="shared" si="1"/>
        <v>626.05439999999999</v>
      </c>
      <c r="H25" s="142">
        <v>154.9408</v>
      </c>
      <c r="I25" s="143">
        <f t="shared" si="2"/>
        <v>619.76319999999998</v>
      </c>
      <c r="J25" s="238">
        <f t="shared" si="3"/>
        <v>155.95813333333331</v>
      </c>
      <c r="K25" s="239">
        <f t="shared" si="4"/>
        <v>623.83253333333323</v>
      </c>
    </row>
    <row r="26" spans="1:11" ht="15.75" thickBot="1" x14ac:dyDescent="0.3">
      <c r="A26" s="437">
        <v>330</v>
      </c>
      <c r="B26" s="423" t="s">
        <v>37</v>
      </c>
      <c r="C26" s="440">
        <v>2</v>
      </c>
      <c r="D26" s="372">
        <v>109.626</v>
      </c>
      <c r="E26" s="404">
        <f t="shared" si="0"/>
        <v>219.25200000000001</v>
      </c>
      <c r="F26" s="372">
        <v>96.638400000000004</v>
      </c>
      <c r="G26" s="143">
        <f t="shared" si="1"/>
        <v>193.27680000000001</v>
      </c>
      <c r="H26" s="142">
        <v>115.9312</v>
      </c>
      <c r="I26" s="143">
        <f t="shared" si="2"/>
        <v>231.86240000000001</v>
      </c>
      <c r="J26" s="238">
        <f t="shared" si="3"/>
        <v>107.39853333333333</v>
      </c>
      <c r="K26" s="239">
        <f t="shared" si="4"/>
        <v>214.79706666666667</v>
      </c>
    </row>
    <row r="27" spans="1:11" ht="15.75" thickBot="1" x14ac:dyDescent="0.3">
      <c r="A27" s="437">
        <v>331</v>
      </c>
      <c r="B27" s="423" t="s">
        <v>36</v>
      </c>
      <c r="C27" s="440">
        <v>2</v>
      </c>
      <c r="D27" s="372">
        <v>113.542</v>
      </c>
      <c r="E27" s="404">
        <f t="shared" si="0"/>
        <v>227.084</v>
      </c>
      <c r="F27" s="372">
        <v>112.17960000000001</v>
      </c>
      <c r="G27" s="143">
        <f t="shared" si="1"/>
        <v>224.35920000000002</v>
      </c>
      <c r="H27" s="142">
        <v>117.9808</v>
      </c>
      <c r="I27" s="143">
        <f t="shared" si="2"/>
        <v>235.9616</v>
      </c>
      <c r="J27" s="238">
        <f t="shared" si="3"/>
        <v>114.56746666666668</v>
      </c>
      <c r="K27" s="239">
        <f t="shared" si="4"/>
        <v>229.13493333333335</v>
      </c>
    </row>
    <row r="28" spans="1:11" ht="15.75" thickBot="1" x14ac:dyDescent="0.3">
      <c r="A28" s="437">
        <v>332</v>
      </c>
      <c r="B28" s="423" t="s">
        <v>38</v>
      </c>
      <c r="C28" s="440">
        <v>2</v>
      </c>
      <c r="D28" s="372">
        <v>208.17500000000001</v>
      </c>
      <c r="E28" s="404">
        <f t="shared" si="0"/>
        <v>416.35</v>
      </c>
      <c r="F28" s="372">
        <v>192.9204</v>
      </c>
      <c r="G28" s="143">
        <f t="shared" si="1"/>
        <v>385.8408</v>
      </c>
      <c r="H28" s="142">
        <v>215.29759999999999</v>
      </c>
      <c r="I28" s="143">
        <f t="shared" si="2"/>
        <v>430.59519999999998</v>
      </c>
      <c r="J28" s="238">
        <f t="shared" si="3"/>
        <v>205.46433333333334</v>
      </c>
      <c r="K28" s="239">
        <f t="shared" si="4"/>
        <v>410.92866666666669</v>
      </c>
    </row>
    <row r="29" spans="1:11" ht="15.75" thickBot="1" x14ac:dyDescent="0.3">
      <c r="A29" s="437">
        <v>333</v>
      </c>
      <c r="B29" s="423" t="s">
        <v>28</v>
      </c>
      <c r="C29" s="440">
        <v>4</v>
      </c>
      <c r="D29" s="372">
        <v>208.61500000000001</v>
      </c>
      <c r="E29" s="404">
        <f t="shared" si="0"/>
        <v>834.46</v>
      </c>
      <c r="F29" s="372">
        <v>192.56400000000002</v>
      </c>
      <c r="G29" s="143">
        <f t="shared" si="1"/>
        <v>770.25600000000009</v>
      </c>
      <c r="H29" s="142">
        <v>209.2944</v>
      </c>
      <c r="I29" s="143">
        <f t="shared" si="2"/>
        <v>837.17759999999998</v>
      </c>
      <c r="J29" s="238">
        <f t="shared" si="3"/>
        <v>203.49113333333335</v>
      </c>
      <c r="K29" s="239">
        <f t="shared" si="4"/>
        <v>813.96453333333341</v>
      </c>
    </row>
    <row r="30" spans="1:11" ht="15.75" thickBot="1" x14ac:dyDescent="0.3">
      <c r="A30" s="437">
        <v>334</v>
      </c>
      <c r="B30" s="423" t="s">
        <v>30</v>
      </c>
      <c r="C30" s="440">
        <v>4</v>
      </c>
      <c r="D30" s="372">
        <v>100.496</v>
      </c>
      <c r="E30" s="404">
        <f t="shared" si="0"/>
        <v>401.98399999999998</v>
      </c>
      <c r="F30" s="372">
        <v>105.13799999999999</v>
      </c>
      <c r="G30" s="143">
        <f t="shared" si="1"/>
        <v>420.55199999999996</v>
      </c>
      <c r="H30" s="142">
        <v>104.7088</v>
      </c>
      <c r="I30" s="143">
        <f t="shared" si="2"/>
        <v>418.83519999999999</v>
      </c>
      <c r="J30" s="238">
        <f t="shared" si="3"/>
        <v>103.44760000000001</v>
      </c>
      <c r="K30" s="239">
        <f t="shared" si="4"/>
        <v>413.79040000000003</v>
      </c>
    </row>
    <row r="31" spans="1:11" ht="15.75" thickBot="1" x14ac:dyDescent="0.3">
      <c r="A31" s="437">
        <v>335</v>
      </c>
      <c r="B31" s="423" t="s">
        <v>73</v>
      </c>
      <c r="C31" s="440">
        <v>3</v>
      </c>
      <c r="D31" s="372">
        <v>57.31</v>
      </c>
      <c r="E31" s="404">
        <f t="shared" si="0"/>
        <v>171.93</v>
      </c>
      <c r="F31" s="372">
        <v>59.540400000000005</v>
      </c>
      <c r="G31" s="143">
        <f t="shared" si="1"/>
        <v>178.62120000000002</v>
      </c>
      <c r="H31" s="142">
        <v>64.243200000000002</v>
      </c>
      <c r="I31" s="143">
        <f t="shared" si="2"/>
        <v>192.7296</v>
      </c>
      <c r="J31" s="238">
        <f t="shared" si="3"/>
        <v>60.364533333333334</v>
      </c>
      <c r="K31" s="239">
        <f t="shared" si="4"/>
        <v>181.09360000000001</v>
      </c>
    </row>
    <row r="32" spans="1:11" ht="15.75" thickBot="1" x14ac:dyDescent="0.3">
      <c r="A32" s="437">
        <v>336</v>
      </c>
      <c r="B32" s="423" t="s">
        <v>74</v>
      </c>
      <c r="C32" s="440">
        <v>3</v>
      </c>
      <c r="D32" s="372">
        <v>32.637</v>
      </c>
      <c r="E32" s="404">
        <f t="shared" si="0"/>
        <v>97.911000000000001</v>
      </c>
      <c r="F32" s="372">
        <v>33.328800000000001</v>
      </c>
      <c r="G32" s="143">
        <f t="shared" si="1"/>
        <v>99.986400000000003</v>
      </c>
      <c r="H32" s="142">
        <v>32.065599999999996</v>
      </c>
      <c r="I32" s="143">
        <f t="shared" si="2"/>
        <v>96.196799999999996</v>
      </c>
      <c r="J32" s="238">
        <f t="shared" si="3"/>
        <v>32.67713333333333</v>
      </c>
      <c r="K32" s="239">
        <f t="shared" si="4"/>
        <v>98.031400000000005</v>
      </c>
    </row>
    <row r="33" spans="1:11" ht="15.75" thickBot="1" x14ac:dyDescent="0.3">
      <c r="A33" s="437">
        <v>337</v>
      </c>
      <c r="B33" s="423" t="s">
        <v>112</v>
      </c>
      <c r="C33" s="440">
        <v>5</v>
      </c>
      <c r="D33" s="372">
        <v>28.875</v>
      </c>
      <c r="E33" s="404">
        <f t="shared" si="0"/>
        <v>144.375</v>
      </c>
      <c r="F33" s="372">
        <v>27.928799999999999</v>
      </c>
      <c r="G33" s="143">
        <f t="shared" si="1"/>
        <v>139.64400000000001</v>
      </c>
      <c r="H33" s="142">
        <v>30.7776</v>
      </c>
      <c r="I33" s="143">
        <f t="shared" si="2"/>
        <v>153.88800000000001</v>
      </c>
      <c r="J33" s="238">
        <f t="shared" si="3"/>
        <v>29.1938</v>
      </c>
      <c r="K33" s="239">
        <f t="shared" si="4"/>
        <v>145.96900000000002</v>
      </c>
    </row>
    <row r="34" spans="1:11" ht="15.75" thickBot="1" x14ac:dyDescent="0.3">
      <c r="A34" s="437">
        <v>338</v>
      </c>
      <c r="B34" s="423" t="s">
        <v>42</v>
      </c>
      <c r="C34" s="440">
        <v>4</v>
      </c>
      <c r="D34" s="372">
        <v>46.320999999999998</v>
      </c>
      <c r="E34" s="404">
        <f t="shared" si="0"/>
        <v>185.28399999999999</v>
      </c>
      <c r="F34" s="372">
        <v>47.822400000000002</v>
      </c>
      <c r="G34" s="143">
        <f t="shared" si="1"/>
        <v>191.28960000000001</v>
      </c>
      <c r="H34" s="142">
        <v>46.267200000000003</v>
      </c>
      <c r="I34" s="143">
        <f t="shared" si="2"/>
        <v>185.06880000000001</v>
      </c>
      <c r="J34" s="238">
        <f t="shared" si="3"/>
        <v>46.803533333333327</v>
      </c>
      <c r="K34" s="239">
        <f t="shared" si="4"/>
        <v>187.21413333333331</v>
      </c>
    </row>
    <row r="35" spans="1:11" ht="15.75" thickBot="1" x14ac:dyDescent="0.3">
      <c r="A35" s="437">
        <v>339</v>
      </c>
      <c r="B35" s="423" t="s">
        <v>54</v>
      </c>
      <c r="C35" s="440">
        <v>2</v>
      </c>
      <c r="D35" s="372">
        <v>28.435000000000002</v>
      </c>
      <c r="E35" s="404">
        <f t="shared" si="0"/>
        <v>56.870000000000005</v>
      </c>
      <c r="F35" s="372">
        <v>26.2224</v>
      </c>
      <c r="G35" s="143">
        <f t="shared" si="1"/>
        <v>52.444800000000001</v>
      </c>
      <c r="H35" s="142">
        <v>30.8</v>
      </c>
      <c r="I35" s="143">
        <f t="shared" si="2"/>
        <v>61.6</v>
      </c>
      <c r="J35" s="238">
        <f t="shared" si="3"/>
        <v>28.485800000000001</v>
      </c>
      <c r="K35" s="239">
        <f t="shared" si="4"/>
        <v>56.971600000000002</v>
      </c>
    </row>
    <row r="36" spans="1:11" ht="15.75" thickBot="1" x14ac:dyDescent="0.3">
      <c r="A36" s="437">
        <v>340</v>
      </c>
      <c r="B36" s="423" t="s">
        <v>113</v>
      </c>
      <c r="C36" s="440">
        <v>2</v>
      </c>
      <c r="D36" s="372">
        <v>218.51500000000001</v>
      </c>
      <c r="E36" s="404">
        <f t="shared" si="0"/>
        <v>437.03000000000003</v>
      </c>
      <c r="F36" s="372">
        <v>220.05</v>
      </c>
      <c r="G36" s="143">
        <f t="shared" si="1"/>
        <v>440.1</v>
      </c>
      <c r="H36" s="142">
        <v>228.98399999999998</v>
      </c>
      <c r="I36" s="143">
        <f t="shared" si="2"/>
        <v>457.96799999999996</v>
      </c>
      <c r="J36" s="238">
        <f t="shared" si="3"/>
        <v>222.51633333333334</v>
      </c>
      <c r="K36" s="239">
        <f t="shared" si="4"/>
        <v>445.03266666666667</v>
      </c>
    </row>
    <row r="37" spans="1:11" ht="15.75" thickBot="1" x14ac:dyDescent="0.3">
      <c r="A37" s="437">
        <v>341</v>
      </c>
      <c r="B37" s="423" t="s">
        <v>32</v>
      </c>
      <c r="C37" s="440">
        <v>2</v>
      </c>
      <c r="D37" s="372">
        <v>54.075999999999993</v>
      </c>
      <c r="E37" s="404">
        <f t="shared" ref="E37:E66" si="5">C37*D37</f>
        <v>108.15199999999999</v>
      </c>
      <c r="F37" s="372">
        <v>42.5304</v>
      </c>
      <c r="G37" s="143">
        <f t="shared" ref="G37:G66" si="6">C37*F37</f>
        <v>85.0608</v>
      </c>
      <c r="H37" s="142">
        <v>61.812799999999996</v>
      </c>
      <c r="I37" s="143">
        <f t="shared" ref="I37:I66" si="7">C37*H37</f>
        <v>123.62559999999999</v>
      </c>
      <c r="J37" s="238">
        <f t="shared" ref="J37:J71" si="8">(D37+F37+H37)/3</f>
        <v>52.806399999999996</v>
      </c>
      <c r="K37" s="239">
        <f t="shared" ref="K37:K71" si="9">(E37+G37+I37)/3</f>
        <v>105.61279999999999</v>
      </c>
    </row>
    <row r="38" spans="1:11" ht="15.75" thickBot="1" x14ac:dyDescent="0.3">
      <c r="A38" s="437">
        <v>342</v>
      </c>
      <c r="B38" s="423" t="s">
        <v>50</v>
      </c>
      <c r="C38" s="440">
        <v>4</v>
      </c>
      <c r="D38" s="372">
        <v>43.207999999999998</v>
      </c>
      <c r="E38" s="404">
        <f t="shared" si="5"/>
        <v>172.83199999999999</v>
      </c>
      <c r="F38" s="372">
        <v>48.448799999999999</v>
      </c>
      <c r="G38" s="143">
        <f t="shared" si="6"/>
        <v>193.79519999999999</v>
      </c>
      <c r="H38" s="142">
        <v>36.859199999999994</v>
      </c>
      <c r="I38" s="143">
        <f t="shared" si="7"/>
        <v>147.43679999999998</v>
      </c>
      <c r="J38" s="238">
        <f t="shared" si="8"/>
        <v>42.838666666666661</v>
      </c>
      <c r="K38" s="239">
        <f t="shared" si="9"/>
        <v>171.35466666666665</v>
      </c>
    </row>
    <row r="39" spans="1:11" ht="15.75" thickBot="1" x14ac:dyDescent="0.3">
      <c r="A39" s="437">
        <v>343</v>
      </c>
      <c r="B39" s="423" t="s">
        <v>49</v>
      </c>
      <c r="C39" s="440">
        <v>4</v>
      </c>
      <c r="D39" s="372">
        <v>39.798000000000002</v>
      </c>
      <c r="E39" s="404">
        <f t="shared" si="5"/>
        <v>159.19200000000001</v>
      </c>
      <c r="F39" s="372">
        <v>42.6492</v>
      </c>
      <c r="G39" s="143">
        <f t="shared" si="6"/>
        <v>170.5968</v>
      </c>
      <c r="H39" s="142">
        <v>42.862400000000001</v>
      </c>
      <c r="I39" s="143">
        <f t="shared" si="7"/>
        <v>171.4496</v>
      </c>
      <c r="J39" s="238">
        <f t="shared" si="8"/>
        <v>41.769866666666672</v>
      </c>
      <c r="K39" s="239">
        <f t="shared" si="9"/>
        <v>167.07946666666669</v>
      </c>
    </row>
    <row r="40" spans="1:11" ht="15.75" thickBot="1" x14ac:dyDescent="0.3">
      <c r="A40" s="437">
        <v>344</v>
      </c>
      <c r="B40" s="423" t="s">
        <v>17</v>
      </c>
      <c r="C40" s="440">
        <v>1</v>
      </c>
      <c r="D40" s="372">
        <v>438.25100000000003</v>
      </c>
      <c r="E40" s="404">
        <f t="shared" si="5"/>
        <v>438.25100000000003</v>
      </c>
      <c r="F40" s="372">
        <v>462.87719999999996</v>
      </c>
      <c r="G40" s="143">
        <f t="shared" si="6"/>
        <v>462.87719999999996</v>
      </c>
      <c r="H40" s="142">
        <v>475.74239999999998</v>
      </c>
      <c r="I40" s="143">
        <f t="shared" si="7"/>
        <v>475.74239999999998</v>
      </c>
      <c r="J40" s="238">
        <f t="shared" si="8"/>
        <v>458.95686666666666</v>
      </c>
      <c r="K40" s="239">
        <f t="shared" si="9"/>
        <v>458.95686666666666</v>
      </c>
    </row>
    <row r="41" spans="1:11" ht="15.75" thickBot="1" x14ac:dyDescent="0.3">
      <c r="A41" s="437">
        <v>345</v>
      </c>
      <c r="B41" s="423" t="s">
        <v>60</v>
      </c>
      <c r="C41" s="440">
        <v>2</v>
      </c>
      <c r="D41" s="372">
        <v>131.054</v>
      </c>
      <c r="E41" s="404">
        <f t="shared" si="5"/>
        <v>262.108</v>
      </c>
      <c r="F41" s="372">
        <v>132.76439999999999</v>
      </c>
      <c r="G41" s="143">
        <f t="shared" si="6"/>
        <v>265.52879999999999</v>
      </c>
      <c r="H41" s="142">
        <v>237.608</v>
      </c>
      <c r="I41" s="143">
        <f t="shared" si="7"/>
        <v>475.21600000000001</v>
      </c>
      <c r="J41" s="238">
        <f t="shared" si="8"/>
        <v>167.14213333333333</v>
      </c>
      <c r="K41" s="239">
        <f t="shared" si="9"/>
        <v>334.28426666666667</v>
      </c>
    </row>
    <row r="42" spans="1:11" ht="15.75" thickBot="1" x14ac:dyDescent="0.3">
      <c r="A42" s="437">
        <v>346</v>
      </c>
      <c r="B42" s="423" t="s">
        <v>41</v>
      </c>
      <c r="C42" s="440">
        <v>1</v>
      </c>
      <c r="D42" s="372">
        <v>1274.075</v>
      </c>
      <c r="E42" s="404">
        <f t="shared" si="5"/>
        <v>1274.075</v>
      </c>
      <c r="F42" s="372">
        <v>1390.3488</v>
      </c>
      <c r="G42" s="143">
        <f t="shared" si="6"/>
        <v>1390.3488</v>
      </c>
      <c r="H42" s="142">
        <v>1242.6288</v>
      </c>
      <c r="I42" s="143">
        <f t="shared" si="7"/>
        <v>1242.6288</v>
      </c>
      <c r="J42" s="238">
        <f t="shared" si="8"/>
        <v>1302.3508666666667</v>
      </c>
      <c r="K42" s="239">
        <f t="shared" si="9"/>
        <v>1302.3508666666667</v>
      </c>
    </row>
    <row r="43" spans="1:11" ht="15.75" thickBot="1" x14ac:dyDescent="0.3">
      <c r="A43" s="437">
        <v>347</v>
      </c>
      <c r="B43" s="423" t="s">
        <v>83</v>
      </c>
      <c r="C43" s="440">
        <v>1</v>
      </c>
      <c r="D43" s="372">
        <v>643.654</v>
      </c>
      <c r="E43" s="404">
        <f t="shared" si="5"/>
        <v>643.654</v>
      </c>
      <c r="F43" s="372">
        <v>622.96559999999999</v>
      </c>
      <c r="G43" s="143">
        <f t="shared" si="6"/>
        <v>622.96559999999999</v>
      </c>
      <c r="H43" s="142">
        <v>674.95679999999993</v>
      </c>
      <c r="I43" s="143">
        <f t="shared" si="7"/>
        <v>674.95679999999993</v>
      </c>
      <c r="J43" s="238">
        <f t="shared" si="8"/>
        <v>647.19213333333335</v>
      </c>
      <c r="K43" s="239">
        <f t="shared" si="9"/>
        <v>647.19213333333335</v>
      </c>
    </row>
    <row r="44" spans="1:11" ht="15.75" thickBot="1" x14ac:dyDescent="0.3">
      <c r="A44" s="437">
        <v>348</v>
      </c>
      <c r="B44" s="423" t="s">
        <v>29</v>
      </c>
      <c r="C44" s="440">
        <v>2</v>
      </c>
      <c r="D44" s="372">
        <v>152.042</v>
      </c>
      <c r="E44" s="404">
        <f t="shared" si="5"/>
        <v>304.084</v>
      </c>
      <c r="F44" s="372">
        <v>133.7364</v>
      </c>
      <c r="G44" s="143">
        <f t="shared" si="6"/>
        <v>267.47280000000001</v>
      </c>
      <c r="H44" s="142">
        <v>167.22720000000001</v>
      </c>
      <c r="I44" s="143">
        <f t="shared" si="7"/>
        <v>334.45440000000002</v>
      </c>
      <c r="J44" s="238">
        <f t="shared" si="8"/>
        <v>151.0018666666667</v>
      </c>
      <c r="K44" s="239">
        <f t="shared" si="9"/>
        <v>302.0037333333334</v>
      </c>
    </row>
    <row r="45" spans="1:11" ht="15.75" thickBot="1" x14ac:dyDescent="0.3">
      <c r="A45" s="437">
        <v>349</v>
      </c>
      <c r="B45" s="423" t="s">
        <v>102</v>
      </c>
      <c r="C45" s="440">
        <v>20</v>
      </c>
      <c r="D45" s="372">
        <v>43.614999999999995</v>
      </c>
      <c r="E45" s="404">
        <f t="shared" si="5"/>
        <v>872.3</v>
      </c>
      <c r="F45" s="372">
        <v>42.821999999999996</v>
      </c>
      <c r="G45" s="143">
        <f t="shared" si="6"/>
        <v>856.43999999999994</v>
      </c>
      <c r="H45" s="142">
        <v>46.670400000000001</v>
      </c>
      <c r="I45" s="143">
        <f t="shared" si="7"/>
        <v>933.40800000000002</v>
      </c>
      <c r="J45" s="238">
        <f t="shared" si="8"/>
        <v>44.36913333333333</v>
      </c>
      <c r="K45" s="239">
        <f t="shared" si="9"/>
        <v>887.38266666666652</v>
      </c>
    </row>
    <row r="46" spans="1:11" ht="15.75" thickBot="1" x14ac:dyDescent="0.3">
      <c r="A46" s="437">
        <v>350</v>
      </c>
      <c r="B46" s="423" t="s">
        <v>31</v>
      </c>
      <c r="C46" s="440">
        <v>4</v>
      </c>
      <c r="D46" s="372">
        <v>37.454999999999998</v>
      </c>
      <c r="E46" s="404">
        <f t="shared" si="5"/>
        <v>149.82</v>
      </c>
      <c r="F46" s="372">
        <v>39.042000000000002</v>
      </c>
      <c r="G46" s="143">
        <f t="shared" si="6"/>
        <v>156.16800000000001</v>
      </c>
      <c r="H46" s="142">
        <v>38.135999999999996</v>
      </c>
      <c r="I46" s="143">
        <f t="shared" si="7"/>
        <v>152.54399999999998</v>
      </c>
      <c r="J46" s="238">
        <f t="shared" si="8"/>
        <v>38.210999999999999</v>
      </c>
      <c r="K46" s="239">
        <f t="shared" si="9"/>
        <v>152.84399999999999</v>
      </c>
    </row>
    <row r="47" spans="1:11" ht="15.75" thickBot="1" x14ac:dyDescent="0.3">
      <c r="A47" s="437">
        <v>351</v>
      </c>
      <c r="B47" s="423" t="s">
        <v>58</v>
      </c>
      <c r="C47" s="440">
        <v>10</v>
      </c>
      <c r="D47" s="372">
        <v>8.745000000000001</v>
      </c>
      <c r="E47" s="404">
        <f t="shared" si="5"/>
        <v>87.450000000000017</v>
      </c>
      <c r="F47" s="372">
        <v>13.77</v>
      </c>
      <c r="G47" s="143">
        <f t="shared" si="6"/>
        <v>137.69999999999999</v>
      </c>
      <c r="H47" s="142">
        <v>8.5343999999999998</v>
      </c>
      <c r="I47" s="143">
        <f t="shared" si="7"/>
        <v>85.343999999999994</v>
      </c>
      <c r="J47" s="238">
        <f t="shared" si="8"/>
        <v>10.3498</v>
      </c>
      <c r="K47" s="239">
        <f t="shared" si="9"/>
        <v>103.498</v>
      </c>
    </row>
    <row r="48" spans="1:11" ht="15.75" thickBot="1" x14ac:dyDescent="0.3">
      <c r="A48" s="437">
        <v>352</v>
      </c>
      <c r="B48" s="423" t="s">
        <v>20</v>
      </c>
      <c r="C48" s="440">
        <v>4</v>
      </c>
      <c r="D48" s="372">
        <v>123.33200000000001</v>
      </c>
      <c r="E48" s="404">
        <f t="shared" si="5"/>
        <v>493.32800000000003</v>
      </c>
      <c r="F48" s="372">
        <v>154.64519999999999</v>
      </c>
      <c r="G48" s="143">
        <f t="shared" si="6"/>
        <v>618.58079999999995</v>
      </c>
      <c r="H48" s="142">
        <v>133.672</v>
      </c>
      <c r="I48" s="143">
        <f t="shared" si="7"/>
        <v>534.68799999999999</v>
      </c>
      <c r="J48" s="238">
        <f t="shared" si="8"/>
        <v>137.21639999999999</v>
      </c>
      <c r="K48" s="239">
        <f t="shared" si="9"/>
        <v>548.86559999999997</v>
      </c>
    </row>
    <row r="49" spans="1:11" ht="15.75" thickBot="1" x14ac:dyDescent="0.3">
      <c r="A49" s="437">
        <v>353</v>
      </c>
      <c r="B49" s="423" t="s">
        <v>21</v>
      </c>
      <c r="C49" s="440">
        <v>2</v>
      </c>
      <c r="D49" s="372">
        <v>205.97499999999999</v>
      </c>
      <c r="E49" s="404">
        <f t="shared" si="5"/>
        <v>411.95</v>
      </c>
      <c r="F49" s="372">
        <v>214.21799999999999</v>
      </c>
      <c r="G49" s="143">
        <f t="shared" si="6"/>
        <v>428.43599999999998</v>
      </c>
      <c r="H49" s="142">
        <v>215.42080000000001</v>
      </c>
      <c r="I49" s="143">
        <f t="shared" si="7"/>
        <v>430.84160000000003</v>
      </c>
      <c r="J49" s="238">
        <f t="shared" si="8"/>
        <v>211.87126666666666</v>
      </c>
      <c r="K49" s="239">
        <f t="shared" si="9"/>
        <v>423.74253333333331</v>
      </c>
    </row>
    <row r="50" spans="1:11" ht="15.75" thickBot="1" x14ac:dyDescent="0.3">
      <c r="A50" s="437">
        <v>354</v>
      </c>
      <c r="B50" s="423" t="s">
        <v>9</v>
      </c>
      <c r="C50" s="440">
        <v>4</v>
      </c>
      <c r="D50" s="372">
        <v>105.875</v>
      </c>
      <c r="E50" s="404">
        <f t="shared" si="5"/>
        <v>423.5</v>
      </c>
      <c r="F50" s="372">
        <v>107.16840000000001</v>
      </c>
      <c r="G50" s="143">
        <f t="shared" si="6"/>
        <v>428.67360000000002</v>
      </c>
      <c r="H50" s="142">
        <v>117.05120000000001</v>
      </c>
      <c r="I50" s="143">
        <f t="shared" si="7"/>
        <v>468.20480000000003</v>
      </c>
      <c r="J50" s="238">
        <f t="shared" si="8"/>
        <v>110.03153333333334</v>
      </c>
      <c r="K50" s="239">
        <f t="shared" si="9"/>
        <v>440.12613333333337</v>
      </c>
    </row>
    <row r="51" spans="1:11" ht="15.75" thickBot="1" x14ac:dyDescent="0.3">
      <c r="A51" s="437">
        <v>355</v>
      </c>
      <c r="B51" s="423" t="s">
        <v>55</v>
      </c>
      <c r="C51" s="440">
        <v>1</v>
      </c>
      <c r="D51" s="372">
        <v>367.65300000000002</v>
      </c>
      <c r="E51" s="404">
        <f t="shared" si="5"/>
        <v>367.65300000000002</v>
      </c>
      <c r="F51" s="372">
        <v>420.60599999999999</v>
      </c>
      <c r="G51" s="143">
        <f t="shared" si="6"/>
        <v>420.60599999999999</v>
      </c>
      <c r="H51" s="142">
        <v>411.42079999999999</v>
      </c>
      <c r="I51" s="143">
        <f t="shared" si="7"/>
        <v>411.42079999999999</v>
      </c>
      <c r="J51" s="238">
        <f t="shared" si="8"/>
        <v>399.89326666666665</v>
      </c>
      <c r="K51" s="239">
        <f t="shared" si="9"/>
        <v>399.89326666666665</v>
      </c>
    </row>
    <row r="52" spans="1:11" ht="15.75" thickBot="1" x14ac:dyDescent="0.3">
      <c r="A52" s="437">
        <v>356</v>
      </c>
      <c r="B52" s="423" t="s">
        <v>82</v>
      </c>
      <c r="C52" s="440">
        <v>4</v>
      </c>
      <c r="D52" s="372">
        <v>108.845</v>
      </c>
      <c r="E52" s="404">
        <f t="shared" si="5"/>
        <v>435.38</v>
      </c>
      <c r="F52" s="372">
        <v>105.00840000000001</v>
      </c>
      <c r="G52" s="143">
        <f t="shared" si="6"/>
        <v>420.03360000000004</v>
      </c>
      <c r="H52" s="142">
        <v>122.7968</v>
      </c>
      <c r="I52" s="143">
        <f t="shared" si="7"/>
        <v>491.18720000000002</v>
      </c>
      <c r="J52" s="238">
        <f t="shared" si="8"/>
        <v>112.21673333333335</v>
      </c>
      <c r="K52" s="239">
        <f t="shared" si="9"/>
        <v>448.86693333333341</v>
      </c>
    </row>
    <row r="53" spans="1:11" ht="15.75" thickBot="1" x14ac:dyDescent="0.3">
      <c r="A53" s="437">
        <v>357</v>
      </c>
      <c r="B53" s="423" t="s">
        <v>88</v>
      </c>
      <c r="C53" s="440">
        <v>4</v>
      </c>
      <c r="D53" s="372">
        <v>58.454000000000001</v>
      </c>
      <c r="E53" s="404">
        <f t="shared" si="5"/>
        <v>233.816</v>
      </c>
      <c r="F53" s="372">
        <v>58.633200000000002</v>
      </c>
      <c r="G53" s="143">
        <f t="shared" si="6"/>
        <v>234.53280000000001</v>
      </c>
      <c r="H53" s="142">
        <v>66.505600000000001</v>
      </c>
      <c r="I53" s="143">
        <f t="shared" si="7"/>
        <v>266.0224</v>
      </c>
      <c r="J53" s="238">
        <f t="shared" si="8"/>
        <v>61.197600000000001</v>
      </c>
      <c r="K53" s="239">
        <f t="shared" si="9"/>
        <v>244.79040000000001</v>
      </c>
    </row>
    <row r="54" spans="1:11" ht="15.75" thickBot="1" x14ac:dyDescent="0.3">
      <c r="A54" s="437">
        <v>358</v>
      </c>
      <c r="B54" s="423" t="s">
        <v>27</v>
      </c>
      <c r="C54" s="440">
        <v>2</v>
      </c>
      <c r="D54" s="372">
        <v>74.91</v>
      </c>
      <c r="E54" s="404">
        <f t="shared" si="5"/>
        <v>149.82</v>
      </c>
      <c r="F54" s="372">
        <v>106.2072</v>
      </c>
      <c r="G54" s="143">
        <f t="shared" si="6"/>
        <v>212.4144</v>
      </c>
      <c r="H54" s="142">
        <v>81.031999999999996</v>
      </c>
      <c r="I54" s="143">
        <f t="shared" si="7"/>
        <v>162.06399999999999</v>
      </c>
      <c r="J54" s="238">
        <f t="shared" si="8"/>
        <v>87.383066666666664</v>
      </c>
      <c r="K54" s="239">
        <f t="shared" si="9"/>
        <v>174.76613333333333</v>
      </c>
    </row>
    <row r="55" spans="1:11" ht="15.75" thickBot="1" x14ac:dyDescent="0.3">
      <c r="A55" s="437">
        <v>359</v>
      </c>
      <c r="B55" s="423" t="s">
        <v>13</v>
      </c>
      <c r="C55" s="440">
        <v>4</v>
      </c>
      <c r="D55" s="372">
        <v>196.19600000000003</v>
      </c>
      <c r="E55" s="404">
        <f t="shared" si="5"/>
        <v>784.78400000000011</v>
      </c>
      <c r="F55" s="372">
        <v>204.50880000000001</v>
      </c>
      <c r="G55" s="143">
        <f t="shared" si="6"/>
        <v>818.03520000000003</v>
      </c>
      <c r="H55" s="142">
        <v>205.22880000000001</v>
      </c>
      <c r="I55" s="143">
        <f t="shared" si="7"/>
        <v>820.91520000000003</v>
      </c>
      <c r="J55" s="238">
        <f t="shared" si="8"/>
        <v>201.9778666666667</v>
      </c>
      <c r="K55" s="239">
        <f t="shared" si="9"/>
        <v>807.9114666666668</v>
      </c>
    </row>
    <row r="56" spans="1:11" ht="15.75" thickBot="1" x14ac:dyDescent="0.3">
      <c r="A56" s="437">
        <v>360</v>
      </c>
      <c r="B56" s="423" t="s">
        <v>24</v>
      </c>
      <c r="C56" s="440">
        <v>2</v>
      </c>
      <c r="D56" s="372">
        <v>175.142</v>
      </c>
      <c r="E56" s="404">
        <f t="shared" si="5"/>
        <v>350.28399999999999</v>
      </c>
      <c r="F56" s="372">
        <v>182.90880000000001</v>
      </c>
      <c r="G56" s="143">
        <f t="shared" si="6"/>
        <v>365.81760000000003</v>
      </c>
      <c r="H56" s="142">
        <v>187.38720000000001</v>
      </c>
      <c r="I56" s="143">
        <f t="shared" si="7"/>
        <v>374.77440000000001</v>
      </c>
      <c r="J56" s="238">
        <f t="shared" si="8"/>
        <v>181.81266666666667</v>
      </c>
      <c r="K56" s="239">
        <f t="shared" si="9"/>
        <v>363.62533333333334</v>
      </c>
    </row>
    <row r="57" spans="1:11" ht="15.75" thickBot="1" x14ac:dyDescent="0.3">
      <c r="A57" s="437">
        <v>361</v>
      </c>
      <c r="B57" s="423" t="s">
        <v>187</v>
      </c>
      <c r="C57" s="440">
        <v>2</v>
      </c>
      <c r="D57" s="372">
        <v>141.262</v>
      </c>
      <c r="E57" s="404">
        <f t="shared" si="5"/>
        <v>282.524</v>
      </c>
      <c r="F57" s="372">
        <v>159.00839999999999</v>
      </c>
      <c r="G57" s="143">
        <f t="shared" si="6"/>
        <v>318.01679999999999</v>
      </c>
      <c r="H57" s="142">
        <v>148.6688</v>
      </c>
      <c r="I57" s="143">
        <f t="shared" si="7"/>
        <v>297.33760000000001</v>
      </c>
      <c r="J57" s="238">
        <f t="shared" si="8"/>
        <v>149.6464</v>
      </c>
      <c r="K57" s="239">
        <f t="shared" si="9"/>
        <v>299.2928</v>
      </c>
    </row>
    <row r="58" spans="1:11" ht="15.75" thickBot="1" x14ac:dyDescent="0.3">
      <c r="A58" s="437">
        <v>362</v>
      </c>
      <c r="B58" s="423" t="s">
        <v>44</v>
      </c>
      <c r="C58" s="440">
        <v>2</v>
      </c>
      <c r="D58" s="372">
        <v>0</v>
      </c>
      <c r="E58" s="404">
        <f t="shared" si="5"/>
        <v>0</v>
      </c>
      <c r="F58" s="372">
        <v>310.20840000000004</v>
      </c>
      <c r="G58" s="143">
        <f t="shared" si="6"/>
        <v>620.41680000000008</v>
      </c>
      <c r="H58" s="142">
        <v>218.2544</v>
      </c>
      <c r="I58" s="143">
        <f t="shared" si="7"/>
        <v>436.50880000000001</v>
      </c>
      <c r="J58" s="238">
        <f t="shared" si="8"/>
        <v>176.15426666666667</v>
      </c>
      <c r="K58" s="239">
        <f t="shared" si="9"/>
        <v>352.30853333333334</v>
      </c>
    </row>
    <row r="59" spans="1:11" ht="15.75" thickBot="1" x14ac:dyDescent="0.3">
      <c r="A59" s="437">
        <v>363</v>
      </c>
      <c r="B59" s="423" t="s">
        <v>43</v>
      </c>
      <c r="C59" s="440">
        <v>2</v>
      </c>
      <c r="D59" s="372">
        <v>0</v>
      </c>
      <c r="E59" s="404">
        <f t="shared" si="5"/>
        <v>0</v>
      </c>
      <c r="F59" s="372">
        <v>317.90880000000004</v>
      </c>
      <c r="G59" s="143">
        <f t="shared" si="6"/>
        <v>635.81760000000008</v>
      </c>
      <c r="H59" s="142">
        <v>301.99680000000001</v>
      </c>
      <c r="I59" s="143">
        <f t="shared" si="7"/>
        <v>603.99360000000001</v>
      </c>
      <c r="J59" s="238">
        <f t="shared" si="8"/>
        <v>206.63520000000003</v>
      </c>
      <c r="K59" s="239">
        <f t="shared" si="9"/>
        <v>413.27040000000005</v>
      </c>
    </row>
    <row r="60" spans="1:11" ht="15.75" thickBot="1" x14ac:dyDescent="0.3">
      <c r="A60" s="437">
        <v>364</v>
      </c>
      <c r="B60" s="423" t="s">
        <v>104</v>
      </c>
      <c r="C60" s="440">
        <v>1</v>
      </c>
      <c r="D60" s="372">
        <v>340.351</v>
      </c>
      <c r="E60" s="404">
        <f t="shared" si="5"/>
        <v>340.351</v>
      </c>
      <c r="F60" s="372">
        <v>336.6576</v>
      </c>
      <c r="G60" s="143">
        <f t="shared" si="6"/>
        <v>336.6576</v>
      </c>
      <c r="H60" s="142">
        <v>334.02879999999999</v>
      </c>
      <c r="I60" s="143">
        <f t="shared" si="7"/>
        <v>334.02879999999999</v>
      </c>
      <c r="J60" s="238">
        <f t="shared" si="8"/>
        <v>337.01246666666663</v>
      </c>
      <c r="K60" s="239">
        <f t="shared" si="9"/>
        <v>337.01246666666663</v>
      </c>
    </row>
    <row r="61" spans="1:11" ht="15.75" thickBot="1" x14ac:dyDescent="0.3">
      <c r="A61" s="437">
        <v>365</v>
      </c>
      <c r="B61" s="423" t="s">
        <v>84</v>
      </c>
      <c r="C61" s="440">
        <v>3</v>
      </c>
      <c r="D61" s="372">
        <v>41.58</v>
      </c>
      <c r="E61" s="404">
        <f t="shared" si="5"/>
        <v>124.74</v>
      </c>
      <c r="F61" s="372">
        <v>41.288399999999996</v>
      </c>
      <c r="G61" s="143">
        <f t="shared" si="6"/>
        <v>123.86519999999999</v>
      </c>
      <c r="H61" s="142">
        <v>44.072000000000003</v>
      </c>
      <c r="I61" s="143">
        <f t="shared" si="7"/>
        <v>132.21600000000001</v>
      </c>
      <c r="J61" s="238">
        <f t="shared" si="8"/>
        <v>42.313466666666663</v>
      </c>
      <c r="K61" s="239">
        <f t="shared" si="9"/>
        <v>126.9404</v>
      </c>
    </row>
    <row r="62" spans="1:11" ht="15.75" thickBot="1" x14ac:dyDescent="0.3">
      <c r="A62" s="437">
        <v>366</v>
      </c>
      <c r="B62" s="423" t="s">
        <v>56</v>
      </c>
      <c r="C62" s="440">
        <v>3</v>
      </c>
      <c r="D62" s="372">
        <v>34.341999999999999</v>
      </c>
      <c r="E62" s="404">
        <f t="shared" si="5"/>
        <v>103.026</v>
      </c>
      <c r="F62" s="372">
        <v>40.273200000000003</v>
      </c>
      <c r="G62" s="143">
        <f t="shared" si="6"/>
        <v>120.81960000000001</v>
      </c>
      <c r="H62" s="142">
        <v>42.828800000000001</v>
      </c>
      <c r="I62" s="143">
        <f t="shared" si="7"/>
        <v>128.4864</v>
      </c>
      <c r="J62" s="238">
        <f t="shared" si="8"/>
        <v>39.148000000000003</v>
      </c>
      <c r="K62" s="239">
        <f t="shared" si="9"/>
        <v>117.444</v>
      </c>
    </row>
    <row r="63" spans="1:11" ht="15.75" thickBot="1" x14ac:dyDescent="0.3">
      <c r="A63" s="437">
        <v>367</v>
      </c>
      <c r="B63" s="423" t="s">
        <v>53</v>
      </c>
      <c r="C63" s="440">
        <v>1</v>
      </c>
      <c r="D63" s="372">
        <v>548.25099999999998</v>
      </c>
      <c r="E63" s="404">
        <f t="shared" si="5"/>
        <v>548.25099999999998</v>
      </c>
      <c r="F63" s="372">
        <v>537.00840000000005</v>
      </c>
      <c r="G63" s="143">
        <f t="shared" si="6"/>
        <v>537.00840000000005</v>
      </c>
      <c r="H63" s="142">
        <v>577.39359999999999</v>
      </c>
      <c r="I63" s="143">
        <f t="shared" si="7"/>
        <v>577.39359999999999</v>
      </c>
      <c r="J63" s="238">
        <f t="shared" si="8"/>
        <v>554.21766666666656</v>
      </c>
      <c r="K63" s="239">
        <f t="shared" si="9"/>
        <v>554.21766666666656</v>
      </c>
    </row>
    <row r="64" spans="1:11" ht="15.75" thickBot="1" x14ac:dyDescent="0.3">
      <c r="A64" s="437">
        <v>368</v>
      </c>
      <c r="B64" s="423" t="s">
        <v>10</v>
      </c>
      <c r="C64" s="440">
        <v>4</v>
      </c>
      <c r="D64" s="372">
        <v>106.755</v>
      </c>
      <c r="E64" s="404">
        <f t="shared" si="5"/>
        <v>427.02</v>
      </c>
      <c r="F64" s="372">
        <v>103.9392</v>
      </c>
      <c r="G64" s="143">
        <f t="shared" si="6"/>
        <v>415.7568</v>
      </c>
      <c r="H64" s="142">
        <v>121.30719999999999</v>
      </c>
      <c r="I64" s="143">
        <f t="shared" si="7"/>
        <v>485.22879999999998</v>
      </c>
      <c r="J64" s="238">
        <f t="shared" si="8"/>
        <v>110.66713333333333</v>
      </c>
      <c r="K64" s="239">
        <f t="shared" si="9"/>
        <v>442.6685333333333</v>
      </c>
    </row>
    <row r="65" spans="1:11" ht="15.75" thickBot="1" x14ac:dyDescent="0.3">
      <c r="A65" s="437">
        <v>369</v>
      </c>
      <c r="B65" s="423" t="s">
        <v>47</v>
      </c>
      <c r="C65" s="440">
        <v>2</v>
      </c>
      <c r="D65" s="372">
        <v>130.911</v>
      </c>
      <c r="E65" s="404">
        <f t="shared" si="5"/>
        <v>261.822</v>
      </c>
      <c r="F65" s="372">
        <v>142.67880000000002</v>
      </c>
      <c r="G65" s="143">
        <f t="shared" si="6"/>
        <v>285.35760000000005</v>
      </c>
      <c r="H65" s="142">
        <v>151.19999999999999</v>
      </c>
      <c r="I65" s="143">
        <f t="shared" si="7"/>
        <v>302.39999999999998</v>
      </c>
      <c r="J65" s="238">
        <f t="shared" si="8"/>
        <v>141.5966</v>
      </c>
      <c r="K65" s="239">
        <f t="shared" si="9"/>
        <v>283.19319999999999</v>
      </c>
    </row>
    <row r="66" spans="1:11" ht="15.75" thickBot="1" x14ac:dyDescent="0.3">
      <c r="A66" s="437">
        <v>370</v>
      </c>
      <c r="B66" s="423" t="s">
        <v>22</v>
      </c>
      <c r="C66" s="440">
        <v>12</v>
      </c>
      <c r="D66" s="372">
        <v>35.144999999999996</v>
      </c>
      <c r="E66" s="404">
        <f t="shared" si="5"/>
        <v>421.73999999999995</v>
      </c>
      <c r="F66" s="372">
        <v>38.005199999999995</v>
      </c>
      <c r="G66" s="143">
        <f t="shared" si="6"/>
        <v>456.06239999999991</v>
      </c>
      <c r="H66" s="142">
        <v>38.7744</v>
      </c>
      <c r="I66" s="143">
        <f t="shared" si="7"/>
        <v>465.2928</v>
      </c>
      <c r="J66" s="238">
        <f t="shared" si="8"/>
        <v>37.308199999999992</v>
      </c>
      <c r="K66" s="239">
        <f t="shared" si="9"/>
        <v>447.69839999999994</v>
      </c>
    </row>
    <row r="67" spans="1:11" ht="15.75" thickBot="1" x14ac:dyDescent="0.3">
      <c r="A67" s="438"/>
      <c r="B67" s="423" t="s">
        <v>61</v>
      </c>
      <c r="C67" s="440"/>
      <c r="D67" s="372"/>
      <c r="E67" s="404">
        <f>SUM(E5:E66)</f>
        <v>21052.592000000008</v>
      </c>
      <c r="F67" s="372"/>
      <c r="G67" s="404">
        <f t="shared" ref="G67:I67" si="10">SUM(G5:G66)</f>
        <v>22873.395599999985</v>
      </c>
      <c r="H67" s="372"/>
      <c r="I67" s="404">
        <f t="shared" si="10"/>
        <v>23386.204800000003</v>
      </c>
      <c r="J67" s="238">
        <f t="shared" si="8"/>
        <v>0</v>
      </c>
      <c r="K67" s="239">
        <f t="shared" si="9"/>
        <v>22437.397466666665</v>
      </c>
    </row>
    <row r="68" spans="1:11" ht="15.75" thickBot="1" x14ac:dyDescent="0.3">
      <c r="A68" s="438">
        <v>371</v>
      </c>
      <c r="B68" s="423" t="s">
        <v>303</v>
      </c>
      <c r="C68" s="440" t="s">
        <v>6</v>
      </c>
      <c r="D68" s="372">
        <v>40</v>
      </c>
      <c r="E68" s="404"/>
      <c r="F68" s="372">
        <v>40</v>
      </c>
      <c r="G68" s="404"/>
      <c r="H68" s="372">
        <v>40</v>
      </c>
      <c r="I68" s="404"/>
      <c r="J68" s="238">
        <f t="shared" si="8"/>
        <v>40</v>
      </c>
      <c r="K68" s="239">
        <f t="shared" si="9"/>
        <v>0</v>
      </c>
    </row>
    <row r="69" spans="1:11" ht="15.75" thickBot="1" x14ac:dyDescent="0.3">
      <c r="A69" s="439"/>
      <c r="B69" s="423" t="s">
        <v>302</v>
      </c>
      <c r="C69" s="440" t="s">
        <v>301</v>
      </c>
      <c r="D69" s="372">
        <v>75</v>
      </c>
      <c r="E69" s="402"/>
      <c r="F69" s="372">
        <v>80</v>
      </c>
      <c r="G69" s="404"/>
      <c r="H69" s="372">
        <v>70</v>
      </c>
      <c r="I69" s="404"/>
      <c r="J69" s="238">
        <f t="shared" si="8"/>
        <v>75</v>
      </c>
      <c r="K69" s="239">
        <f t="shared" si="9"/>
        <v>0</v>
      </c>
    </row>
    <row r="70" spans="1:11" ht="15.75" thickBot="1" x14ac:dyDescent="0.3">
      <c r="A70" s="439"/>
      <c r="B70" s="423" t="s">
        <v>304</v>
      </c>
      <c r="C70" s="440" t="s">
        <v>8</v>
      </c>
      <c r="D70" s="372"/>
      <c r="E70" s="404">
        <f>D68*D69</f>
        <v>3000</v>
      </c>
      <c r="F70" s="372"/>
      <c r="G70" s="404">
        <f>F68*F69</f>
        <v>3200</v>
      </c>
      <c r="H70" s="372"/>
      <c r="I70" s="404">
        <f>H68*H69</f>
        <v>2800</v>
      </c>
      <c r="J70" s="238">
        <f t="shared" si="8"/>
        <v>0</v>
      </c>
      <c r="K70" s="239">
        <f t="shared" si="9"/>
        <v>3000</v>
      </c>
    </row>
    <row r="71" spans="1:11" ht="15.75" thickBot="1" x14ac:dyDescent="0.3">
      <c r="A71" s="439"/>
      <c r="B71" s="423" t="s">
        <v>305</v>
      </c>
      <c r="C71" s="440"/>
      <c r="D71" s="372"/>
      <c r="E71" s="404">
        <f>E67+E70</f>
        <v>24052.592000000008</v>
      </c>
      <c r="F71" s="372"/>
      <c r="G71" s="404">
        <f t="shared" ref="G71:I71" si="11">G67+G70</f>
        <v>26073.395599999985</v>
      </c>
      <c r="H71" s="372"/>
      <c r="I71" s="404">
        <f t="shared" si="11"/>
        <v>26186.204800000003</v>
      </c>
      <c r="J71" s="238">
        <f t="shared" si="8"/>
        <v>0</v>
      </c>
      <c r="K71" s="239">
        <f t="shared" si="9"/>
        <v>25437.397466666665</v>
      </c>
    </row>
    <row r="72" spans="1:11" s="150" customFormat="1" ht="39.75" thickBot="1" x14ac:dyDescent="0.3">
      <c r="A72" s="175" t="s">
        <v>6</v>
      </c>
      <c r="B72" s="433" t="s">
        <v>69</v>
      </c>
      <c r="C72" s="442"/>
      <c r="D72" s="405" t="s">
        <v>72</v>
      </c>
      <c r="E72" s="406" t="s">
        <v>70</v>
      </c>
      <c r="F72" s="405" t="s">
        <v>72</v>
      </c>
      <c r="G72" s="406" t="s">
        <v>70</v>
      </c>
      <c r="H72" s="405" t="s">
        <v>72</v>
      </c>
      <c r="I72" s="406" t="s">
        <v>70</v>
      </c>
      <c r="J72" s="377" t="s">
        <v>296</v>
      </c>
      <c r="K72" s="378" t="s">
        <v>297</v>
      </c>
    </row>
    <row r="73" spans="1:11" ht="15.75" thickBot="1" x14ac:dyDescent="0.3">
      <c r="A73" s="439">
        <v>3</v>
      </c>
      <c r="B73" s="423" t="s">
        <v>252</v>
      </c>
      <c r="C73" s="443"/>
      <c r="D73" s="407">
        <f>E71</f>
        <v>24052.592000000008</v>
      </c>
      <c r="E73" s="181">
        <f>A73*D73</f>
        <v>72157.776000000027</v>
      </c>
      <c r="F73" s="407">
        <f>G71</f>
        <v>26073.395599999985</v>
      </c>
      <c r="G73" s="181">
        <f>A73*F73</f>
        <v>78220.186799999952</v>
      </c>
      <c r="H73" s="407">
        <f>I71</f>
        <v>26186.204800000003</v>
      </c>
      <c r="I73" s="181">
        <f>A73*H73</f>
        <v>78558.614400000006</v>
      </c>
      <c r="J73" s="430">
        <f>(D73+F73+H73)/3</f>
        <v>25437.397466666665</v>
      </c>
      <c r="K73" s="431">
        <f>(E73+G73+I73)/3</f>
        <v>76312.1924</v>
      </c>
    </row>
  </sheetData>
  <mergeCells count="1">
    <mergeCell ref="J1:K1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view="pageLayout" topLeftCell="A119" zoomScale="90" zoomScaleNormal="100" zoomScalePageLayoutView="90" workbookViewId="0">
      <selection activeCell="G71" sqref="G71:H72"/>
    </sheetView>
  </sheetViews>
  <sheetFormatPr defaultRowHeight="15" x14ac:dyDescent="0.25"/>
  <cols>
    <col min="1" max="1" width="9.140625" style="138"/>
    <col min="2" max="2" width="40.28515625" style="138" customWidth="1"/>
    <col min="3" max="3" width="7.42578125" style="138" customWidth="1"/>
    <col min="4" max="4" width="11.140625" style="137" customWidth="1"/>
    <col min="5" max="5" width="11.5703125" style="371" customWidth="1"/>
    <col min="6" max="6" width="10.85546875" style="371" customWidth="1"/>
    <col min="7" max="7" width="11.85546875" style="137" customWidth="1"/>
    <col min="8" max="8" width="11.5703125" style="137" customWidth="1"/>
    <col min="9" max="9" width="11.85546875" style="137" customWidth="1"/>
    <col min="10" max="10" width="10.42578125" style="137" customWidth="1"/>
    <col min="11" max="11" width="11" style="137" customWidth="1"/>
    <col min="12" max="16384" width="9.140625" style="138"/>
  </cols>
  <sheetData>
    <row r="1" spans="1:11" ht="15.75" thickTop="1" x14ac:dyDescent="0.25">
      <c r="A1" s="423" t="s">
        <v>96</v>
      </c>
      <c r="B1" s="423"/>
      <c r="C1" s="423"/>
      <c r="D1" s="446"/>
      <c r="E1" s="447"/>
      <c r="F1" s="448"/>
      <c r="G1" s="135"/>
      <c r="H1" s="134"/>
      <c r="I1" s="269"/>
      <c r="J1" s="449"/>
      <c r="K1" s="450"/>
    </row>
    <row r="2" spans="1:11" s="292" customFormat="1" ht="15.75" thickBot="1" x14ac:dyDescent="0.3">
      <c r="A2" s="421" t="s">
        <v>5</v>
      </c>
      <c r="B2" s="422"/>
      <c r="C2" s="422"/>
      <c r="D2" s="451" t="s">
        <v>290</v>
      </c>
      <c r="E2" s="452"/>
      <c r="F2" s="401" t="s">
        <v>295</v>
      </c>
      <c r="G2" s="143"/>
      <c r="H2" s="453" t="s">
        <v>291</v>
      </c>
      <c r="I2" s="463"/>
      <c r="J2" s="670" t="s">
        <v>300</v>
      </c>
      <c r="K2" s="671"/>
    </row>
    <row r="3" spans="1:11" ht="30.75" thickTop="1" x14ac:dyDescent="0.25">
      <c r="A3" s="424" t="s">
        <v>66</v>
      </c>
      <c r="B3" s="422" t="s">
        <v>7</v>
      </c>
      <c r="C3" s="424" t="s">
        <v>6</v>
      </c>
      <c r="D3" s="416" t="s">
        <v>67</v>
      </c>
      <c r="E3" s="412" t="s">
        <v>68</v>
      </c>
      <c r="F3" s="149" t="s">
        <v>67</v>
      </c>
      <c r="G3" s="403" t="s">
        <v>68</v>
      </c>
      <c r="H3" s="454" t="s">
        <v>67</v>
      </c>
      <c r="I3" s="464" t="s">
        <v>68</v>
      </c>
      <c r="J3" s="381" t="s">
        <v>298</v>
      </c>
      <c r="K3" s="382" t="s">
        <v>299</v>
      </c>
    </row>
    <row r="4" spans="1:11" x14ac:dyDescent="0.25">
      <c r="A4" s="425">
        <v>372</v>
      </c>
      <c r="B4" s="423" t="s">
        <v>57</v>
      </c>
      <c r="C4" s="422">
        <v>10</v>
      </c>
      <c r="D4" s="417">
        <v>5.8</v>
      </c>
      <c r="E4" s="404">
        <f>C4*D4</f>
        <v>58</v>
      </c>
      <c r="F4" s="372">
        <v>5.8</v>
      </c>
      <c r="G4" s="143">
        <f>C4*F4</f>
        <v>58</v>
      </c>
      <c r="H4" s="142">
        <v>6.2</v>
      </c>
      <c r="I4" s="270">
        <f>C4*H4</f>
        <v>62</v>
      </c>
      <c r="J4" s="255">
        <f>(D4+F4+H4)/3</f>
        <v>5.9333333333333336</v>
      </c>
      <c r="K4" s="259">
        <f>(E4+G4+I4)/3</f>
        <v>59.333333333333336</v>
      </c>
    </row>
    <row r="5" spans="1:11" x14ac:dyDescent="0.25">
      <c r="A5" s="425">
        <v>373</v>
      </c>
      <c r="B5" s="423" t="s">
        <v>34</v>
      </c>
      <c r="C5" s="422">
        <v>2</v>
      </c>
      <c r="D5" s="417">
        <v>298.41000000000003</v>
      </c>
      <c r="E5" s="404">
        <f>C5*D5</f>
        <v>596.82000000000005</v>
      </c>
      <c r="F5" s="372">
        <v>298.41000000000003</v>
      </c>
      <c r="G5" s="143">
        <f t="shared" ref="G5:G18" si="0">C5*F5</f>
        <v>596.82000000000005</v>
      </c>
      <c r="H5" s="142">
        <v>305.35000000000002</v>
      </c>
      <c r="I5" s="270">
        <f t="shared" ref="I5:I63" si="1">C5*H5</f>
        <v>610.70000000000005</v>
      </c>
      <c r="J5" s="255">
        <f t="shared" ref="J5:J62" si="2">(D5+F5+H5)/3</f>
        <v>300.72333333333336</v>
      </c>
      <c r="K5" s="259">
        <f t="shared" ref="K5:K62" si="3">(E5+G5+I5)/3</f>
        <v>601.44666666666672</v>
      </c>
    </row>
    <row r="6" spans="1:11" x14ac:dyDescent="0.25">
      <c r="A6" s="425">
        <v>374</v>
      </c>
      <c r="B6" s="423" t="s">
        <v>35</v>
      </c>
      <c r="C6" s="422">
        <v>2</v>
      </c>
      <c r="D6" s="417">
        <v>217.41</v>
      </c>
      <c r="E6" s="404">
        <f>C6*D6</f>
        <v>434.82</v>
      </c>
      <c r="F6" s="372">
        <v>217.41</v>
      </c>
      <c r="G6" s="143">
        <f t="shared" si="0"/>
        <v>434.82</v>
      </c>
      <c r="H6" s="142">
        <v>223.25</v>
      </c>
      <c r="I6" s="270">
        <f t="shared" si="1"/>
        <v>446.5</v>
      </c>
      <c r="J6" s="255">
        <f t="shared" si="2"/>
        <v>219.35666666666665</v>
      </c>
      <c r="K6" s="259">
        <f t="shared" si="3"/>
        <v>438.71333333333331</v>
      </c>
    </row>
    <row r="7" spans="1:11" x14ac:dyDescent="0.25">
      <c r="A7" s="425">
        <v>375</v>
      </c>
      <c r="B7" s="423" t="s">
        <v>33</v>
      </c>
      <c r="C7" s="422">
        <v>2</v>
      </c>
      <c r="D7" s="417">
        <v>97.23</v>
      </c>
      <c r="E7" s="404">
        <f>C7*D7</f>
        <v>194.46</v>
      </c>
      <c r="F7" s="372">
        <v>97.23</v>
      </c>
      <c r="G7" s="143">
        <f t="shared" si="0"/>
        <v>194.46</v>
      </c>
      <c r="H7" s="142">
        <v>102.35</v>
      </c>
      <c r="I7" s="270">
        <f t="shared" si="1"/>
        <v>204.7</v>
      </c>
      <c r="J7" s="255">
        <f t="shared" si="2"/>
        <v>98.936666666666667</v>
      </c>
      <c r="K7" s="259">
        <f t="shared" si="3"/>
        <v>197.87333333333333</v>
      </c>
    </row>
    <row r="8" spans="1:11" x14ac:dyDescent="0.25">
      <c r="A8" s="425">
        <v>376</v>
      </c>
      <c r="B8" s="423" t="s">
        <v>76</v>
      </c>
      <c r="C8" s="422">
        <v>2</v>
      </c>
      <c r="D8" s="417">
        <v>293.52</v>
      </c>
      <c r="E8" s="404">
        <f t="shared" ref="E8:E9" si="4">C8*D8</f>
        <v>587.04</v>
      </c>
      <c r="F8" s="372">
        <v>293.52</v>
      </c>
      <c r="G8" s="143">
        <f t="shared" si="0"/>
        <v>587.04</v>
      </c>
      <c r="H8" s="142">
        <v>297.36</v>
      </c>
      <c r="I8" s="270">
        <f t="shared" si="1"/>
        <v>594.72</v>
      </c>
      <c r="J8" s="255">
        <f t="shared" si="2"/>
        <v>294.8</v>
      </c>
      <c r="K8" s="259">
        <f t="shared" si="3"/>
        <v>589.6</v>
      </c>
    </row>
    <row r="9" spans="1:11" x14ac:dyDescent="0.25">
      <c r="A9" s="425">
        <v>377</v>
      </c>
      <c r="B9" s="423" t="s">
        <v>131</v>
      </c>
      <c r="C9" s="422">
        <v>4</v>
      </c>
      <c r="D9" s="417">
        <v>98.23</v>
      </c>
      <c r="E9" s="404">
        <f t="shared" si="4"/>
        <v>392.92</v>
      </c>
      <c r="F9" s="372">
        <v>98.23</v>
      </c>
      <c r="G9" s="143">
        <f t="shared" si="0"/>
        <v>392.92</v>
      </c>
      <c r="H9" s="142">
        <v>103.35</v>
      </c>
      <c r="I9" s="270">
        <f t="shared" si="1"/>
        <v>413.4</v>
      </c>
      <c r="J9" s="255">
        <f t="shared" si="2"/>
        <v>99.936666666666667</v>
      </c>
      <c r="K9" s="259">
        <f t="shared" si="3"/>
        <v>399.74666666666667</v>
      </c>
    </row>
    <row r="10" spans="1:11" x14ac:dyDescent="0.25">
      <c r="A10" s="425">
        <v>378</v>
      </c>
      <c r="B10" s="423" t="s">
        <v>78</v>
      </c>
      <c r="C10" s="422">
        <v>1</v>
      </c>
      <c r="D10" s="417">
        <v>495.58</v>
      </c>
      <c r="E10" s="404">
        <f>C10*D10</f>
        <v>495.58</v>
      </c>
      <c r="F10" s="372">
        <v>495.58</v>
      </c>
      <c r="G10" s="143">
        <f t="shared" si="0"/>
        <v>495.58</v>
      </c>
      <c r="H10" s="142">
        <v>505.94</v>
      </c>
      <c r="I10" s="270">
        <f t="shared" si="1"/>
        <v>505.94</v>
      </c>
      <c r="J10" s="255">
        <f t="shared" si="2"/>
        <v>499.0333333333333</v>
      </c>
      <c r="K10" s="259">
        <f t="shared" si="3"/>
        <v>499.0333333333333</v>
      </c>
    </row>
    <row r="11" spans="1:11" x14ac:dyDescent="0.25">
      <c r="A11" s="425">
        <v>379</v>
      </c>
      <c r="B11" s="423" t="s">
        <v>48</v>
      </c>
      <c r="C11" s="422">
        <v>1</v>
      </c>
      <c r="D11" s="417">
        <v>221.73</v>
      </c>
      <c r="E11" s="404">
        <f>C11*D11</f>
        <v>221.73</v>
      </c>
      <c r="F11" s="372">
        <v>221.73</v>
      </c>
      <c r="G11" s="143">
        <f t="shared" si="0"/>
        <v>221.73</v>
      </c>
      <c r="H11" s="142">
        <v>219.34</v>
      </c>
      <c r="I11" s="270">
        <f t="shared" si="1"/>
        <v>219.34</v>
      </c>
      <c r="J11" s="255">
        <f t="shared" si="2"/>
        <v>220.93333333333331</v>
      </c>
      <c r="K11" s="259">
        <f t="shared" si="3"/>
        <v>220.93333333333331</v>
      </c>
    </row>
    <row r="12" spans="1:11" x14ac:dyDescent="0.25">
      <c r="A12" s="425">
        <v>380</v>
      </c>
      <c r="B12" s="423" t="s">
        <v>59</v>
      </c>
      <c r="C12" s="422">
        <v>1</v>
      </c>
      <c r="D12" s="417">
        <v>327.67</v>
      </c>
      <c r="E12" s="404">
        <f>C12*D12</f>
        <v>327.67</v>
      </c>
      <c r="F12" s="372">
        <v>327.67</v>
      </c>
      <c r="G12" s="143">
        <f t="shared" si="0"/>
        <v>327.67</v>
      </c>
      <c r="H12" s="142">
        <v>335.14</v>
      </c>
      <c r="I12" s="270">
        <f t="shared" si="1"/>
        <v>335.14</v>
      </c>
      <c r="J12" s="255">
        <f t="shared" si="2"/>
        <v>330.16</v>
      </c>
      <c r="K12" s="259">
        <f t="shared" si="3"/>
        <v>330.16</v>
      </c>
    </row>
    <row r="13" spans="1:11" x14ac:dyDescent="0.25">
      <c r="A13" s="425">
        <v>381</v>
      </c>
      <c r="B13" s="423" t="s">
        <v>46</v>
      </c>
      <c r="C13" s="422">
        <v>10</v>
      </c>
      <c r="D13" s="417">
        <v>16.27</v>
      </c>
      <c r="E13" s="404">
        <f>C13*D13</f>
        <v>162.69999999999999</v>
      </c>
      <c r="F13" s="372">
        <v>16.27</v>
      </c>
      <c r="G13" s="143">
        <f t="shared" si="0"/>
        <v>162.69999999999999</v>
      </c>
      <c r="H13" s="142">
        <v>18.45</v>
      </c>
      <c r="I13" s="270">
        <f t="shared" si="1"/>
        <v>184.5</v>
      </c>
      <c r="J13" s="255">
        <f t="shared" si="2"/>
        <v>16.996666666666666</v>
      </c>
      <c r="K13" s="259">
        <f t="shared" si="3"/>
        <v>169.96666666666667</v>
      </c>
    </row>
    <row r="14" spans="1:11" x14ac:dyDescent="0.25">
      <c r="A14" s="425">
        <v>382</v>
      </c>
      <c r="B14" s="423" t="s">
        <v>79</v>
      </c>
      <c r="C14" s="422">
        <v>4</v>
      </c>
      <c r="D14" s="417">
        <v>74.34</v>
      </c>
      <c r="E14" s="404">
        <f t="shared" ref="E14:E18" si="5">C14*D14</f>
        <v>297.36</v>
      </c>
      <c r="F14" s="372">
        <v>74.34</v>
      </c>
      <c r="G14" s="143">
        <f t="shared" si="0"/>
        <v>297.36</v>
      </c>
      <c r="H14" s="142">
        <v>79.31</v>
      </c>
      <c r="I14" s="270">
        <f t="shared" si="1"/>
        <v>317.24</v>
      </c>
      <c r="J14" s="255">
        <f t="shared" si="2"/>
        <v>75.99666666666667</v>
      </c>
      <c r="K14" s="259">
        <f t="shared" si="3"/>
        <v>303.98666666666668</v>
      </c>
    </row>
    <row r="15" spans="1:11" x14ac:dyDescent="0.25">
      <c r="A15" s="425">
        <v>383</v>
      </c>
      <c r="B15" s="423" t="s">
        <v>80</v>
      </c>
      <c r="C15" s="422">
        <v>6</v>
      </c>
      <c r="D15" s="417">
        <v>63.1</v>
      </c>
      <c r="E15" s="404">
        <f t="shared" si="5"/>
        <v>378.6</v>
      </c>
      <c r="F15" s="372">
        <v>63.1</v>
      </c>
      <c r="G15" s="143">
        <f t="shared" si="0"/>
        <v>378.6</v>
      </c>
      <c r="H15" s="142">
        <v>58.49</v>
      </c>
      <c r="I15" s="270">
        <f t="shared" si="1"/>
        <v>350.94</v>
      </c>
      <c r="J15" s="255">
        <f t="shared" si="2"/>
        <v>61.563333333333333</v>
      </c>
      <c r="K15" s="259">
        <f t="shared" si="3"/>
        <v>369.38000000000005</v>
      </c>
    </row>
    <row r="16" spans="1:11" x14ac:dyDescent="0.25">
      <c r="A16" s="425">
        <v>384</v>
      </c>
      <c r="B16" s="423" t="s">
        <v>15</v>
      </c>
      <c r="C16" s="422">
        <v>6</v>
      </c>
      <c r="D16" s="417">
        <v>79.19</v>
      </c>
      <c r="E16" s="404">
        <f t="shared" si="5"/>
        <v>475.14</v>
      </c>
      <c r="F16" s="372">
        <v>79.19</v>
      </c>
      <c r="G16" s="143">
        <f t="shared" si="0"/>
        <v>475.14</v>
      </c>
      <c r="H16" s="142">
        <v>86.79</v>
      </c>
      <c r="I16" s="270">
        <f t="shared" si="1"/>
        <v>520.74</v>
      </c>
      <c r="J16" s="255">
        <f t="shared" si="2"/>
        <v>81.723333333333343</v>
      </c>
      <c r="K16" s="259">
        <f t="shared" si="3"/>
        <v>490.34</v>
      </c>
    </row>
    <row r="17" spans="1:11" x14ac:dyDescent="0.25">
      <c r="A17" s="425">
        <v>385</v>
      </c>
      <c r="B17" s="423" t="s">
        <v>40</v>
      </c>
      <c r="C17" s="422">
        <v>2</v>
      </c>
      <c r="D17" s="417">
        <v>111.15</v>
      </c>
      <c r="E17" s="404">
        <f t="shared" si="5"/>
        <v>222.3</v>
      </c>
      <c r="F17" s="372">
        <v>111.15</v>
      </c>
      <c r="G17" s="143">
        <f t="shared" si="0"/>
        <v>222.3</v>
      </c>
      <c r="H17" s="142">
        <v>124.43</v>
      </c>
      <c r="I17" s="270">
        <f t="shared" si="1"/>
        <v>248.86</v>
      </c>
      <c r="J17" s="255">
        <f t="shared" si="2"/>
        <v>115.57666666666667</v>
      </c>
      <c r="K17" s="259">
        <f t="shared" si="3"/>
        <v>231.15333333333334</v>
      </c>
    </row>
    <row r="18" spans="1:11" x14ac:dyDescent="0.25">
      <c r="A18" s="425">
        <v>386</v>
      </c>
      <c r="B18" s="423" t="s">
        <v>39</v>
      </c>
      <c r="C18" s="422">
        <v>4</v>
      </c>
      <c r="D18" s="417">
        <v>123.6</v>
      </c>
      <c r="E18" s="404">
        <f t="shared" si="5"/>
        <v>494.4</v>
      </c>
      <c r="F18" s="372">
        <v>123.6</v>
      </c>
      <c r="G18" s="143">
        <f t="shared" si="0"/>
        <v>494.4</v>
      </c>
      <c r="H18" s="142">
        <v>134.66999999999999</v>
      </c>
      <c r="I18" s="270">
        <f t="shared" si="1"/>
        <v>538.67999999999995</v>
      </c>
      <c r="J18" s="255">
        <f t="shared" si="2"/>
        <v>127.29</v>
      </c>
      <c r="K18" s="259">
        <f t="shared" si="3"/>
        <v>509.16</v>
      </c>
    </row>
    <row r="19" spans="1:11" x14ac:dyDescent="0.25">
      <c r="A19" s="425">
        <v>387</v>
      </c>
      <c r="B19" s="423" t="s">
        <v>93</v>
      </c>
      <c r="C19" s="422">
        <v>2</v>
      </c>
      <c r="D19" s="417">
        <v>88.1</v>
      </c>
      <c r="E19" s="404">
        <f t="shared" ref="E19" si="6">C19*D19</f>
        <v>176.2</v>
      </c>
      <c r="F19" s="372">
        <v>88.1</v>
      </c>
      <c r="G19" s="143">
        <f>C19*F19</f>
        <v>176.2</v>
      </c>
      <c r="H19" s="142">
        <v>94.14</v>
      </c>
      <c r="I19" s="270">
        <f t="shared" si="1"/>
        <v>188.28</v>
      </c>
      <c r="J19" s="255">
        <f t="shared" si="2"/>
        <v>90.11333333333333</v>
      </c>
      <c r="K19" s="259">
        <f t="shared" si="3"/>
        <v>180.22666666666666</v>
      </c>
    </row>
    <row r="20" spans="1:11" x14ac:dyDescent="0.25">
      <c r="A20" s="425">
        <v>388</v>
      </c>
      <c r="B20" s="423" t="s">
        <v>45</v>
      </c>
      <c r="C20" s="422">
        <v>1</v>
      </c>
      <c r="D20" s="417">
        <v>193.59</v>
      </c>
      <c r="E20" s="404">
        <f>C20*D20</f>
        <v>193.59</v>
      </c>
      <c r="F20" s="372">
        <v>193.59</v>
      </c>
      <c r="G20" s="143">
        <f>C20*F20</f>
        <v>193.59</v>
      </c>
      <c r="H20" s="142">
        <v>210.29</v>
      </c>
      <c r="I20" s="270">
        <f t="shared" si="1"/>
        <v>210.29</v>
      </c>
      <c r="J20" s="255">
        <f t="shared" si="2"/>
        <v>199.15666666666667</v>
      </c>
      <c r="K20" s="259">
        <f t="shared" si="3"/>
        <v>199.15666666666667</v>
      </c>
    </row>
    <row r="21" spans="1:11" x14ac:dyDescent="0.25">
      <c r="A21" s="425">
        <v>389</v>
      </c>
      <c r="B21" s="423" t="s">
        <v>81</v>
      </c>
      <c r="C21" s="422">
        <v>2</v>
      </c>
      <c r="D21" s="417">
        <v>68.36</v>
      </c>
      <c r="E21" s="404">
        <f t="shared" ref="E21:E28" si="7">C21*D21</f>
        <v>136.72</v>
      </c>
      <c r="F21" s="372">
        <v>68.36</v>
      </c>
      <c r="G21" s="143">
        <f>C21*F21</f>
        <v>136.72</v>
      </c>
      <c r="H21" s="142">
        <v>72.19</v>
      </c>
      <c r="I21" s="270">
        <f t="shared" si="1"/>
        <v>144.38</v>
      </c>
      <c r="J21" s="255">
        <f t="shared" si="2"/>
        <v>69.63666666666667</v>
      </c>
      <c r="K21" s="259">
        <f t="shared" si="3"/>
        <v>139.27333333333334</v>
      </c>
    </row>
    <row r="22" spans="1:11" x14ac:dyDescent="0.25">
      <c r="A22" s="425">
        <v>390</v>
      </c>
      <c r="B22" s="423" t="s">
        <v>26</v>
      </c>
      <c r="C22" s="422">
        <v>2</v>
      </c>
      <c r="D22" s="417">
        <v>91.04</v>
      </c>
      <c r="E22" s="404">
        <f t="shared" si="7"/>
        <v>182.08</v>
      </c>
      <c r="F22" s="372">
        <v>91.04</v>
      </c>
      <c r="G22" s="143">
        <f t="shared" ref="G22:G63" si="8">C22*F22</f>
        <v>182.08</v>
      </c>
      <c r="H22" s="142">
        <v>86.18</v>
      </c>
      <c r="I22" s="270">
        <f t="shared" si="1"/>
        <v>172.36</v>
      </c>
      <c r="J22" s="255">
        <f t="shared" si="2"/>
        <v>89.42</v>
      </c>
      <c r="K22" s="259">
        <f t="shared" si="3"/>
        <v>178.84</v>
      </c>
    </row>
    <row r="23" spans="1:11" x14ac:dyDescent="0.25">
      <c r="A23" s="425">
        <v>391</v>
      </c>
      <c r="B23" s="423" t="s">
        <v>25</v>
      </c>
      <c r="C23" s="422">
        <v>2</v>
      </c>
      <c r="D23" s="417">
        <v>112.03</v>
      </c>
      <c r="E23" s="404">
        <f t="shared" si="7"/>
        <v>224.06</v>
      </c>
      <c r="F23" s="372">
        <v>112.03</v>
      </c>
      <c r="G23" s="143">
        <f t="shared" si="8"/>
        <v>224.06</v>
      </c>
      <c r="H23" s="142">
        <v>108.48</v>
      </c>
      <c r="I23" s="270">
        <f t="shared" si="1"/>
        <v>216.96</v>
      </c>
      <c r="J23" s="255">
        <f t="shared" si="2"/>
        <v>110.84666666666668</v>
      </c>
      <c r="K23" s="259">
        <f t="shared" si="3"/>
        <v>221.69333333333336</v>
      </c>
    </row>
    <row r="24" spans="1:11" x14ac:dyDescent="0.25">
      <c r="A24" s="425">
        <v>392</v>
      </c>
      <c r="B24" s="423" t="s">
        <v>95</v>
      </c>
      <c r="C24" s="422">
        <v>1</v>
      </c>
      <c r="D24" s="417">
        <v>42.59</v>
      </c>
      <c r="E24" s="404">
        <f t="shared" si="7"/>
        <v>42.59</v>
      </c>
      <c r="F24" s="372">
        <v>42.59</v>
      </c>
      <c r="G24" s="143">
        <f t="shared" si="8"/>
        <v>42.59</v>
      </c>
      <c r="H24" s="142">
        <v>38.67</v>
      </c>
      <c r="I24" s="270">
        <f t="shared" si="1"/>
        <v>38.67</v>
      </c>
      <c r="J24" s="255">
        <f t="shared" si="2"/>
        <v>41.283333333333339</v>
      </c>
      <c r="K24" s="259">
        <f t="shared" si="3"/>
        <v>41.283333333333339</v>
      </c>
    </row>
    <row r="25" spans="1:11" x14ac:dyDescent="0.25">
      <c r="A25" s="425">
        <v>393</v>
      </c>
      <c r="B25" s="423" t="s">
        <v>18</v>
      </c>
      <c r="C25" s="422">
        <v>4</v>
      </c>
      <c r="D25" s="417">
        <v>78.27</v>
      </c>
      <c r="E25" s="404">
        <f t="shared" si="7"/>
        <v>313.08</v>
      </c>
      <c r="F25" s="372">
        <v>78.27</v>
      </c>
      <c r="G25" s="143">
        <f t="shared" si="8"/>
        <v>313.08</v>
      </c>
      <c r="H25" s="142">
        <v>85.59</v>
      </c>
      <c r="I25" s="270">
        <f t="shared" si="1"/>
        <v>342.36</v>
      </c>
      <c r="J25" s="255">
        <f t="shared" si="2"/>
        <v>80.709999999999994</v>
      </c>
      <c r="K25" s="259">
        <f t="shared" si="3"/>
        <v>322.83999999999997</v>
      </c>
    </row>
    <row r="26" spans="1:11" x14ac:dyDescent="0.25">
      <c r="A26" s="425">
        <v>394</v>
      </c>
      <c r="B26" s="423" t="s">
        <v>37</v>
      </c>
      <c r="C26" s="422">
        <v>2</v>
      </c>
      <c r="D26" s="417">
        <v>284.33999999999997</v>
      </c>
      <c r="E26" s="404">
        <f t="shared" si="7"/>
        <v>568.67999999999995</v>
      </c>
      <c r="F26" s="372">
        <v>284.33999999999997</v>
      </c>
      <c r="G26" s="143">
        <f t="shared" si="8"/>
        <v>568.67999999999995</v>
      </c>
      <c r="H26" s="142">
        <v>276.49</v>
      </c>
      <c r="I26" s="270">
        <f t="shared" si="1"/>
        <v>552.98</v>
      </c>
      <c r="J26" s="255">
        <f t="shared" si="2"/>
        <v>281.7233333333333</v>
      </c>
      <c r="K26" s="259">
        <f t="shared" si="3"/>
        <v>563.4466666666666</v>
      </c>
    </row>
    <row r="27" spans="1:11" x14ac:dyDescent="0.25">
      <c r="A27" s="425">
        <v>395</v>
      </c>
      <c r="B27" s="423" t="s">
        <v>38</v>
      </c>
      <c r="C27" s="422">
        <v>4</v>
      </c>
      <c r="D27" s="417">
        <v>263.31</v>
      </c>
      <c r="E27" s="404">
        <f t="shared" si="7"/>
        <v>1053.24</v>
      </c>
      <c r="F27" s="372">
        <v>263.31</v>
      </c>
      <c r="G27" s="143">
        <f t="shared" si="8"/>
        <v>1053.24</v>
      </c>
      <c r="H27" s="142">
        <v>264.49</v>
      </c>
      <c r="I27" s="270">
        <f t="shared" si="1"/>
        <v>1057.96</v>
      </c>
      <c r="J27" s="255">
        <f t="shared" si="2"/>
        <v>263.70333333333332</v>
      </c>
      <c r="K27" s="259">
        <f t="shared" si="3"/>
        <v>1054.8133333333333</v>
      </c>
    </row>
    <row r="28" spans="1:11" x14ac:dyDescent="0.25">
      <c r="A28" s="425">
        <v>396</v>
      </c>
      <c r="B28" s="423" t="s">
        <v>28</v>
      </c>
      <c r="C28" s="422">
        <v>4</v>
      </c>
      <c r="D28" s="417">
        <v>275.97000000000003</v>
      </c>
      <c r="E28" s="404">
        <f t="shared" si="7"/>
        <v>1103.8800000000001</v>
      </c>
      <c r="F28" s="372">
        <v>275.97000000000003</v>
      </c>
      <c r="G28" s="143">
        <f t="shared" si="8"/>
        <v>1103.8800000000001</v>
      </c>
      <c r="H28" s="142">
        <v>274.97000000000003</v>
      </c>
      <c r="I28" s="270">
        <f t="shared" si="1"/>
        <v>1099.8800000000001</v>
      </c>
      <c r="J28" s="255">
        <f t="shared" si="2"/>
        <v>275.63666666666671</v>
      </c>
      <c r="K28" s="259">
        <f t="shared" si="3"/>
        <v>1102.5466666666669</v>
      </c>
    </row>
    <row r="29" spans="1:11" x14ac:dyDescent="0.25">
      <c r="A29" s="425">
        <v>397</v>
      </c>
      <c r="B29" s="423" t="s">
        <v>30</v>
      </c>
      <c r="C29" s="422">
        <v>4</v>
      </c>
      <c r="D29" s="417">
        <v>183.29</v>
      </c>
      <c r="E29" s="404">
        <f t="shared" ref="E29:E31" si="9">C29*D29</f>
        <v>733.16</v>
      </c>
      <c r="F29" s="372">
        <v>183.29</v>
      </c>
      <c r="G29" s="143">
        <f t="shared" si="8"/>
        <v>733.16</v>
      </c>
      <c r="H29" s="142">
        <v>194.48</v>
      </c>
      <c r="I29" s="270">
        <f t="shared" si="1"/>
        <v>777.92</v>
      </c>
      <c r="J29" s="255">
        <f t="shared" si="2"/>
        <v>187.01999999999998</v>
      </c>
      <c r="K29" s="259">
        <f t="shared" si="3"/>
        <v>748.07999999999993</v>
      </c>
    </row>
    <row r="30" spans="1:11" x14ac:dyDescent="0.25">
      <c r="A30" s="425">
        <v>398</v>
      </c>
      <c r="B30" s="423" t="s">
        <v>73</v>
      </c>
      <c r="C30" s="422">
        <v>3</v>
      </c>
      <c r="D30" s="417">
        <v>38.67</v>
      </c>
      <c r="E30" s="404">
        <f t="shared" si="9"/>
        <v>116.01</v>
      </c>
      <c r="F30" s="372">
        <v>38.67</v>
      </c>
      <c r="G30" s="143">
        <f t="shared" si="8"/>
        <v>116.01</v>
      </c>
      <c r="H30" s="142">
        <v>42.51</v>
      </c>
      <c r="I30" s="270">
        <f t="shared" si="1"/>
        <v>127.53</v>
      </c>
      <c r="J30" s="255">
        <f t="shared" si="2"/>
        <v>39.949999999999996</v>
      </c>
      <c r="K30" s="259">
        <f t="shared" si="3"/>
        <v>119.85000000000001</v>
      </c>
    </row>
    <row r="31" spans="1:11" x14ac:dyDescent="0.25">
      <c r="A31" s="425">
        <v>399</v>
      </c>
      <c r="B31" s="423" t="s">
        <v>74</v>
      </c>
      <c r="C31" s="422">
        <v>3</v>
      </c>
      <c r="D31" s="417">
        <v>29.15</v>
      </c>
      <c r="E31" s="404">
        <f t="shared" si="9"/>
        <v>87.449999999999989</v>
      </c>
      <c r="F31" s="372">
        <v>29.15</v>
      </c>
      <c r="G31" s="143">
        <f t="shared" si="8"/>
        <v>87.449999999999989</v>
      </c>
      <c r="H31" s="142">
        <v>32.18</v>
      </c>
      <c r="I31" s="270">
        <f t="shared" si="1"/>
        <v>96.539999999999992</v>
      </c>
      <c r="J31" s="255">
        <f t="shared" si="2"/>
        <v>30.159999999999997</v>
      </c>
      <c r="K31" s="259">
        <f t="shared" si="3"/>
        <v>90.479999999999976</v>
      </c>
    </row>
    <row r="32" spans="1:11" x14ac:dyDescent="0.25">
      <c r="A32" s="425">
        <v>400</v>
      </c>
      <c r="B32" s="423" t="s">
        <v>112</v>
      </c>
      <c r="C32" s="422">
        <v>5</v>
      </c>
      <c r="D32" s="417">
        <v>28.95</v>
      </c>
      <c r="E32" s="404">
        <f>C32*D32</f>
        <v>144.75</v>
      </c>
      <c r="F32" s="372">
        <v>28.95</v>
      </c>
      <c r="G32" s="143">
        <f t="shared" si="8"/>
        <v>144.75</v>
      </c>
      <c r="H32" s="142">
        <v>30.15</v>
      </c>
      <c r="I32" s="270">
        <f t="shared" si="1"/>
        <v>150.75</v>
      </c>
      <c r="J32" s="255">
        <f t="shared" si="2"/>
        <v>29.349999999999998</v>
      </c>
      <c r="K32" s="259">
        <f t="shared" si="3"/>
        <v>146.75</v>
      </c>
    </row>
    <row r="33" spans="1:11" x14ac:dyDescent="0.25">
      <c r="A33" s="425">
        <v>401</v>
      </c>
      <c r="B33" s="423" t="s">
        <v>42</v>
      </c>
      <c r="C33" s="422">
        <v>4</v>
      </c>
      <c r="D33" s="417">
        <v>39.68</v>
      </c>
      <c r="E33" s="404">
        <f>C33*D33</f>
        <v>158.72</v>
      </c>
      <c r="F33" s="372">
        <v>39.68</v>
      </c>
      <c r="G33" s="143">
        <f t="shared" si="8"/>
        <v>158.72</v>
      </c>
      <c r="H33" s="142">
        <v>43.84</v>
      </c>
      <c r="I33" s="270">
        <f t="shared" si="1"/>
        <v>175.36</v>
      </c>
      <c r="J33" s="255">
        <f t="shared" si="2"/>
        <v>41.06666666666667</v>
      </c>
      <c r="K33" s="259">
        <f t="shared" si="3"/>
        <v>164.26666666666668</v>
      </c>
    </row>
    <row r="34" spans="1:11" x14ac:dyDescent="0.25">
      <c r="A34" s="425">
        <v>402</v>
      </c>
      <c r="B34" s="423" t="s">
        <v>54</v>
      </c>
      <c r="C34" s="422">
        <v>4</v>
      </c>
      <c r="D34" s="417">
        <v>26.87</v>
      </c>
      <c r="E34" s="404">
        <f t="shared" ref="E34:E35" si="10">C34*D34</f>
        <v>107.48</v>
      </c>
      <c r="F34" s="372">
        <v>26.87</v>
      </c>
      <c r="G34" s="143">
        <f t="shared" si="8"/>
        <v>107.48</v>
      </c>
      <c r="H34" s="142">
        <v>27.5</v>
      </c>
      <c r="I34" s="270">
        <f t="shared" si="1"/>
        <v>110</v>
      </c>
      <c r="J34" s="255">
        <f t="shared" si="2"/>
        <v>27.080000000000002</v>
      </c>
      <c r="K34" s="259">
        <f t="shared" si="3"/>
        <v>108.32000000000001</v>
      </c>
    </row>
    <row r="35" spans="1:11" x14ac:dyDescent="0.25">
      <c r="A35" s="425">
        <v>403</v>
      </c>
      <c r="B35" s="423" t="s">
        <v>113</v>
      </c>
      <c r="C35" s="422">
        <v>2</v>
      </c>
      <c r="D35" s="417">
        <v>415.81</v>
      </c>
      <c r="E35" s="404">
        <f t="shared" si="10"/>
        <v>831.62</v>
      </c>
      <c r="F35" s="372">
        <v>415.81</v>
      </c>
      <c r="G35" s="143">
        <f t="shared" si="8"/>
        <v>831.62</v>
      </c>
      <c r="H35" s="142">
        <v>435.18</v>
      </c>
      <c r="I35" s="270">
        <f t="shared" si="1"/>
        <v>870.36</v>
      </c>
      <c r="J35" s="255">
        <f t="shared" si="2"/>
        <v>422.26666666666665</v>
      </c>
      <c r="K35" s="259">
        <f t="shared" si="3"/>
        <v>844.5333333333333</v>
      </c>
    </row>
    <row r="36" spans="1:11" x14ac:dyDescent="0.25">
      <c r="A36" s="425">
        <v>404</v>
      </c>
      <c r="B36" s="423" t="s">
        <v>32</v>
      </c>
      <c r="C36" s="422">
        <v>2</v>
      </c>
      <c r="D36" s="417">
        <v>53.56</v>
      </c>
      <c r="E36" s="404">
        <f t="shared" ref="E36:E41" si="11">C36*D36</f>
        <v>107.12</v>
      </c>
      <c r="F36" s="372">
        <v>53.56</v>
      </c>
      <c r="G36" s="143">
        <f t="shared" si="8"/>
        <v>107.12</v>
      </c>
      <c r="H36" s="142">
        <v>65.180000000000007</v>
      </c>
      <c r="I36" s="270">
        <f t="shared" si="1"/>
        <v>130.36000000000001</v>
      </c>
      <c r="J36" s="255">
        <f t="shared" si="2"/>
        <v>57.433333333333337</v>
      </c>
      <c r="K36" s="259">
        <f t="shared" si="3"/>
        <v>114.86666666666667</v>
      </c>
    </row>
    <row r="37" spans="1:11" x14ac:dyDescent="0.25">
      <c r="A37" s="425">
        <v>405</v>
      </c>
      <c r="B37" s="423" t="s">
        <v>91</v>
      </c>
      <c r="C37" s="422">
        <v>4</v>
      </c>
      <c r="D37" s="417">
        <v>94.3</v>
      </c>
      <c r="E37" s="404">
        <f t="shared" si="11"/>
        <v>377.2</v>
      </c>
      <c r="F37" s="372">
        <v>94.3</v>
      </c>
      <c r="G37" s="143">
        <f t="shared" si="8"/>
        <v>377.2</v>
      </c>
      <c r="H37" s="142">
        <v>92.33</v>
      </c>
      <c r="I37" s="270">
        <f t="shared" si="1"/>
        <v>369.32</v>
      </c>
      <c r="J37" s="255">
        <f t="shared" si="2"/>
        <v>93.643333333333331</v>
      </c>
      <c r="K37" s="259">
        <f t="shared" si="3"/>
        <v>374.57333333333332</v>
      </c>
    </row>
    <row r="38" spans="1:11" x14ac:dyDescent="0.25">
      <c r="A38" s="425">
        <v>406</v>
      </c>
      <c r="B38" s="423" t="s">
        <v>50</v>
      </c>
      <c r="C38" s="422">
        <v>4</v>
      </c>
      <c r="D38" s="417">
        <v>38.44</v>
      </c>
      <c r="E38" s="404">
        <f t="shared" si="11"/>
        <v>153.76</v>
      </c>
      <c r="F38" s="372">
        <v>38.44</v>
      </c>
      <c r="G38" s="143">
        <f t="shared" si="8"/>
        <v>153.76</v>
      </c>
      <c r="H38" s="142">
        <v>46.29</v>
      </c>
      <c r="I38" s="270">
        <f t="shared" si="1"/>
        <v>185.16</v>
      </c>
      <c r="J38" s="255">
        <f t="shared" si="2"/>
        <v>41.056666666666665</v>
      </c>
      <c r="K38" s="259">
        <f t="shared" si="3"/>
        <v>164.22666666666666</v>
      </c>
    </row>
    <row r="39" spans="1:11" x14ac:dyDescent="0.25">
      <c r="A39" s="425">
        <v>407</v>
      </c>
      <c r="B39" s="423" t="s">
        <v>49</v>
      </c>
      <c r="C39" s="422">
        <v>1</v>
      </c>
      <c r="D39" s="417">
        <v>42.15</v>
      </c>
      <c r="E39" s="404">
        <f t="shared" si="11"/>
        <v>42.15</v>
      </c>
      <c r="F39" s="372">
        <v>42.15</v>
      </c>
      <c r="G39" s="143">
        <f t="shared" si="8"/>
        <v>42.15</v>
      </c>
      <c r="H39" s="142">
        <v>48.48</v>
      </c>
      <c r="I39" s="270">
        <f t="shared" si="1"/>
        <v>48.48</v>
      </c>
      <c r="J39" s="255">
        <f t="shared" si="2"/>
        <v>44.26</v>
      </c>
      <c r="K39" s="259">
        <f t="shared" si="3"/>
        <v>44.26</v>
      </c>
    </row>
    <row r="40" spans="1:11" x14ac:dyDescent="0.25">
      <c r="A40" s="425">
        <v>408</v>
      </c>
      <c r="B40" s="423" t="s">
        <v>17</v>
      </c>
      <c r="C40" s="422">
        <v>1</v>
      </c>
      <c r="D40" s="417">
        <v>538.66999999999996</v>
      </c>
      <c r="E40" s="404">
        <f>C40*D40</f>
        <v>538.66999999999996</v>
      </c>
      <c r="F40" s="372">
        <v>538.66999999999996</v>
      </c>
      <c r="G40" s="143">
        <f t="shared" si="8"/>
        <v>538.66999999999996</v>
      </c>
      <c r="H40" s="142">
        <v>587.48</v>
      </c>
      <c r="I40" s="270">
        <f t="shared" si="1"/>
        <v>587.48</v>
      </c>
      <c r="J40" s="255">
        <f t="shared" si="2"/>
        <v>554.93999999999994</v>
      </c>
      <c r="K40" s="259">
        <f t="shared" si="3"/>
        <v>554.93999999999994</v>
      </c>
    </row>
    <row r="41" spans="1:11" x14ac:dyDescent="0.25">
      <c r="A41" s="425">
        <v>409</v>
      </c>
      <c r="B41" s="423" t="s">
        <v>92</v>
      </c>
      <c r="C41" s="422">
        <v>2</v>
      </c>
      <c r="D41" s="417">
        <v>55.11</v>
      </c>
      <c r="E41" s="404">
        <f t="shared" si="11"/>
        <v>110.22</v>
      </c>
      <c r="F41" s="372">
        <v>55.11</v>
      </c>
      <c r="G41" s="143">
        <f t="shared" si="8"/>
        <v>110.22</v>
      </c>
      <c r="H41" s="142">
        <v>56.48</v>
      </c>
      <c r="I41" s="270">
        <f t="shared" si="1"/>
        <v>112.96</v>
      </c>
      <c r="J41" s="255">
        <f t="shared" si="2"/>
        <v>55.566666666666663</v>
      </c>
      <c r="K41" s="259">
        <f t="shared" si="3"/>
        <v>111.13333333333333</v>
      </c>
    </row>
    <row r="42" spans="1:11" x14ac:dyDescent="0.25">
      <c r="A42" s="425">
        <v>410</v>
      </c>
      <c r="B42" s="423" t="s">
        <v>41</v>
      </c>
      <c r="C42" s="422">
        <v>1</v>
      </c>
      <c r="D42" s="417">
        <v>1158.6500000000001</v>
      </c>
      <c r="E42" s="404">
        <f>C42*D42</f>
        <v>1158.6500000000001</v>
      </c>
      <c r="F42" s="372">
        <v>1365.85</v>
      </c>
      <c r="G42" s="143">
        <f t="shared" si="8"/>
        <v>1365.85</v>
      </c>
      <c r="H42" s="142">
        <v>1424.14</v>
      </c>
      <c r="I42" s="270">
        <f t="shared" si="1"/>
        <v>1424.14</v>
      </c>
      <c r="J42" s="255">
        <f t="shared" si="2"/>
        <v>1316.2133333333334</v>
      </c>
      <c r="K42" s="259">
        <f t="shared" si="3"/>
        <v>1316.2133333333334</v>
      </c>
    </row>
    <row r="43" spans="1:11" x14ac:dyDescent="0.25">
      <c r="A43" s="425">
        <v>411</v>
      </c>
      <c r="B43" s="423" t="s">
        <v>29</v>
      </c>
      <c r="C43" s="422">
        <v>2</v>
      </c>
      <c r="D43" s="417">
        <v>293.61</v>
      </c>
      <c r="E43" s="404">
        <f>C43*D43</f>
        <v>587.22</v>
      </c>
      <c r="F43" s="372">
        <v>293.61</v>
      </c>
      <c r="G43" s="143">
        <f t="shared" si="8"/>
        <v>587.22</v>
      </c>
      <c r="H43" s="142">
        <v>309.18</v>
      </c>
      <c r="I43" s="270">
        <f t="shared" si="1"/>
        <v>618.36</v>
      </c>
      <c r="J43" s="255">
        <f t="shared" si="2"/>
        <v>298.8</v>
      </c>
      <c r="K43" s="259">
        <f t="shared" si="3"/>
        <v>597.6</v>
      </c>
    </row>
    <row r="44" spans="1:11" x14ac:dyDescent="0.25">
      <c r="A44" s="425">
        <v>412</v>
      </c>
      <c r="B44" s="423" t="s">
        <v>83</v>
      </c>
      <c r="C44" s="422">
        <v>4</v>
      </c>
      <c r="D44" s="417">
        <v>317.19</v>
      </c>
      <c r="E44" s="404">
        <f t="shared" ref="E44:E50" si="12">C44*D44</f>
        <v>1268.76</v>
      </c>
      <c r="F44" s="372">
        <v>317.19</v>
      </c>
      <c r="G44" s="143">
        <f t="shared" si="8"/>
        <v>1268.76</v>
      </c>
      <c r="H44" s="142">
        <v>315.54000000000002</v>
      </c>
      <c r="I44" s="270">
        <f t="shared" si="1"/>
        <v>1262.1600000000001</v>
      </c>
      <c r="J44" s="255">
        <f t="shared" si="2"/>
        <v>316.64000000000004</v>
      </c>
      <c r="K44" s="259">
        <f t="shared" si="3"/>
        <v>1266.5600000000002</v>
      </c>
    </row>
    <row r="45" spans="1:11" x14ac:dyDescent="0.25">
      <c r="A45" s="425">
        <v>413</v>
      </c>
      <c r="B45" s="423" t="s">
        <v>102</v>
      </c>
      <c r="C45" s="422">
        <v>20</v>
      </c>
      <c r="D45" s="417">
        <v>44.4</v>
      </c>
      <c r="E45" s="404">
        <f t="shared" si="12"/>
        <v>888</v>
      </c>
      <c r="F45" s="372">
        <v>44.4</v>
      </c>
      <c r="G45" s="143">
        <f t="shared" si="8"/>
        <v>888</v>
      </c>
      <c r="H45" s="142">
        <v>46.73</v>
      </c>
      <c r="I45" s="270">
        <f t="shared" si="1"/>
        <v>934.59999999999991</v>
      </c>
      <c r="J45" s="255">
        <f t="shared" si="2"/>
        <v>45.176666666666669</v>
      </c>
      <c r="K45" s="259">
        <f t="shared" si="3"/>
        <v>903.5333333333333</v>
      </c>
    </row>
    <row r="46" spans="1:11" x14ac:dyDescent="0.25">
      <c r="A46" s="425">
        <v>414</v>
      </c>
      <c r="B46" s="423" t="s">
        <v>31</v>
      </c>
      <c r="C46" s="422">
        <v>4</v>
      </c>
      <c r="D46" s="417">
        <v>41.24</v>
      </c>
      <c r="E46" s="404">
        <f t="shared" si="12"/>
        <v>164.96</v>
      </c>
      <c r="F46" s="372">
        <v>41.24</v>
      </c>
      <c r="G46" s="143">
        <f t="shared" si="8"/>
        <v>164.96</v>
      </c>
      <c r="H46" s="142">
        <v>46.23</v>
      </c>
      <c r="I46" s="270">
        <f t="shared" si="1"/>
        <v>184.92</v>
      </c>
      <c r="J46" s="255">
        <f t="shared" si="2"/>
        <v>42.903333333333336</v>
      </c>
      <c r="K46" s="259">
        <f t="shared" si="3"/>
        <v>171.61333333333334</v>
      </c>
    </row>
    <row r="47" spans="1:11" x14ac:dyDescent="0.25">
      <c r="A47" s="425">
        <v>415</v>
      </c>
      <c r="B47" s="423" t="s">
        <v>58</v>
      </c>
      <c r="C47" s="422">
        <v>10</v>
      </c>
      <c r="D47" s="417">
        <v>9.17</v>
      </c>
      <c r="E47" s="404">
        <f t="shared" si="12"/>
        <v>91.7</v>
      </c>
      <c r="F47" s="372">
        <v>9.17</v>
      </c>
      <c r="G47" s="143">
        <f t="shared" si="8"/>
        <v>91.7</v>
      </c>
      <c r="H47" s="142">
        <v>10.59</v>
      </c>
      <c r="I47" s="270">
        <f t="shared" si="1"/>
        <v>105.9</v>
      </c>
      <c r="J47" s="255">
        <f t="shared" si="2"/>
        <v>9.6433333333333326</v>
      </c>
      <c r="K47" s="259">
        <f t="shared" si="3"/>
        <v>96.433333333333337</v>
      </c>
    </row>
    <row r="48" spans="1:11" x14ac:dyDescent="0.25">
      <c r="A48" s="425">
        <v>416</v>
      </c>
      <c r="B48" s="423" t="s">
        <v>20</v>
      </c>
      <c r="C48" s="422">
        <v>4</v>
      </c>
      <c r="D48" s="417">
        <v>132.19999999999999</v>
      </c>
      <c r="E48" s="404">
        <f t="shared" si="12"/>
        <v>528.79999999999995</v>
      </c>
      <c r="F48" s="372">
        <v>132.19999999999999</v>
      </c>
      <c r="G48" s="143">
        <f t="shared" si="8"/>
        <v>528.79999999999995</v>
      </c>
      <c r="H48" s="142">
        <v>142.34</v>
      </c>
      <c r="I48" s="270">
        <f t="shared" si="1"/>
        <v>569.36</v>
      </c>
      <c r="J48" s="255">
        <f t="shared" si="2"/>
        <v>135.58000000000001</v>
      </c>
      <c r="K48" s="259">
        <f t="shared" si="3"/>
        <v>542.32000000000005</v>
      </c>
    </row>
    <row r="49" spans="1:11" x14ac:dyDescent="0.25">
      <c r="A49" s="425">
        <v>417</v>
      </c>
      <c r="B49" s="423" t="s">
        <v>9</v>
      </c>
      <c r="C49" s="422">
        <v>4</v>
      </c>
      <c r="D49" s="417">
        <v>133.29</v>
      </c>
      <c r="E49" s="404">
        <f t="shared" si="12"/>
        <v>533.16</v>
      </c>
      <c r="F49" s="372">
        <v>133.29</v>
      </c>
      <c r="G49" s="143">
        <f t="shared" si="8"/>
        <v>533.16</v>
      </c>
      <c r="H49" s="142">
        <v>128.15</v>
      </c>
      <c r="I49" s="270">
        <f t="shared" si="1"/>
        <v>512.6</v>
      </c>
      <c r="J49" s="255">
        <f t="shared" si="2"/>
        <v>131.57666666666668</v>
      </c>
      <c r="K49" s="259">
        <f t="shared" si="3"/>
        <v>526.30666666666673</v>
      </c>
    </row>
    <row r="50" spans="1:11" x14ac:dyDescent="0.25">
      <c r="A50" s="425">
        <v>418</v>
      </c>
      <c r="B50" s="423" t="s">
        <v>55</v>
      </c>
      <c r="C50" s="422">
        <v>1</v>
      </c>
      <c r="D50" s="417">
        <v>589.32000000000005</v>
      </c>
      <c r="E50" s="404">
        <f t="shared" si="12"/>
        <v>589.32000000000005</v>
      </c>
      <c r="F50" s="372">
        <v>589.32000000000005</v>
      </c>
      <c r="G50" s="143">
        <f t="shared" si="8"/>
        <v>589.32000000000005</v>
      </c>
      <c r="H50" s="142">
        <v>598.64</v>
      </c>
      <c r="I50" s="270">
        <f t="shared" si="1"/>
        <v>598.64</v>
      </c>
      <c r="J50" s="255">
        <f t="shared" si="2"/>
        <v>592.42666666666673</v>
      </c>
      <c r="K50" s="259">
        <f t="shared" si="3"/>
        <v>592.42666666666673</v>
      </c>
    </row>
    <row r="51" spans="1:11" x14ac:dyDescent="0.25">
      <c r="A51" s="425">
        <v>419</v>
      </c>
      <c r="B51" s="423" t="s">
        <v>82</v>
      </c>
      <c r="C51" s="422">
        <v>4</v>
      </c>
      <c r="D51" s="417">
        <v>63.27</v>
      </c>
      <c r="E51" s="404">
        <f t="shared" ref="E51" si="13">C51*D51</f>
        <v>253.08</v>
      </c>
      <c r="F51" s="372">
        <v>63.27</v>
      </c>
      <c r="G51" s="143">
        <f t="shared" si="8"/>
        <v>253.08</v>
      </c>
      <c r="H51" s="142">
        <v>75.150000000000006</v>
      </c>
      <c r="I51" s="270">
        <f t="shared" si="1"/>
        <v>300.60000000000002</v>
      </c>
      <c r="J51" s="255">
        <f t="shared" si="2"/>
        <v>67.23</v>
      </c>
      <c r="K51" s="259">
        <f t="shared" si="3"/>
        <v>268.92</v>
      </c>
    </row>
    <row r="52" spans="1:11" x14ac:dyDescent="0.25">
      <c r="A52" s="425">
        <v>420</v>
      </c>
      <c r="B52" s="423" t="s">
        <v>27</v>
      </c>
      <c r="C52" s="422">
        <v>2</v>
      </c>
      <c r="D52" s="417">
        <v>53.27</v>
      </c>
      <c r="E52" s="404">
        <f t="shared" ref="E52:E57" si="14">C52*D52</f>
        <v>106.54</v>
      </c>
      <c r="F52" s="372">
        <v>53.27</v>
      </c>
      <c r="G52" s="143">
        <f t="shared" si="8"/>
        <v>106.54</v>
      </c>
      <c r="H52" s="142">
        <v>51.26</v>
      </c>
      <c r="I52" s="270">
        <f t="shared" si="1"/>
        <v>102.52</v>
      </c>
      <c r="J52" s="255">
        <f t="shared" si="2"/>
        <v>52.6</v>
      </c>
      <c r="K52" s="259">
        <f t="shared" si="3"/>
        <v>105.2</v>
      </c>
    </row>
    <row r="53" spans="1:11" x14ac:dyDescent="0.25">
      <c r="A53" s="425">
        <v>421</v>
      </c>
      <c r="B53" s="423" t="s">
        <v>13</v>
      </c>
      <c r="C53" s="422">
        <v>4</v>
      </c>
      <c r="D53" s="417">
        <v>141.63</v>
      </c>
      <c r="E53" s="404">
        <f t="shared" si="14"/>
        <v>566.52</v>
      </c>
      <c r="F53" s="372">
        <v>141.63</v>
      </c>
      <c r="G53" s="143">
        <f t="shared" si="8"/>
        <v>566.52</v>
      </c>
      <c r="H53" s="142">
        <v>139.63999999999999</v>
      </c>
      <c r="I53" s="270">
        <f t="shared" si="1"/>
        <v>558.55999999999995</v>
      </c>
      <c r="J53" s="255">
        <f t="shared" si="2"/>
        <v>140.96666666666667</v>
      </c>
      <c r="K53" s="259">
        <f t="shared" si="3"/>
        <v>563.86666666666667</v>
      </c>
    </row>
    <row r="54" spans="1:11" x14ac:dyDescent="0.25">
      <c r="A54" s="425">
        <v>422</v>
      </c>
      <c r="B54" s="423" t="s">
        <v>24</v>
      </c>
      <c r="C54" s="422">
        <v>2</v>
      </c>
      <c r="D54" s="417">
        <v>163.16999999999999</v>
      </c>
      <c r="E54" s="404">
        <f t="shared" si="14"/>
        <v>326.33999999999997</v>
      </c>
      <c r="F54" s="372">
        <v>163.16999999999999</v>
      </c>
      <c r="G54" s="143">
        <f t="shared" si="8"/>
        <v>326.33999999999997</v>
      </c>
      <c r="H54" s="142">
        <v>167.49</v>
      </c>
      <c r="I54" s="270">
        <f t="shared" si="1"/>
        <v>334.98</v>
      </c>
      <c r="J54" s="255">
        <f t="shared" si="2"/>
        <v>164.60999999999999</v>
      </c>
      <c r="K54" s="259">
        <f t="shared" si="3"/>
        <v>329.21999999999997</v>
      </c>
    </row>
    <row r="55" spans="1:11" x14ac:dyDescent="0.25">
      <c r="A55" s="425">
        <v>423</v>
      </c>
      <c r="B55" s="423" t="s">
        <v>44</v>
      </c>
      <c r="C55" s="422">
        <v>1</v>
      </c>
      <c r="D55" s="417">
        <v>193.28</v>
      </c>
      <c r="E55" s="404">
        <f t="shared" si="14"/>
        <v>193.28</v>
      </c>
      <c r="F55" s="372">
        <v>193.28</v>
      </c>
      <c r="G55" s="143">
        <f t="shared" si="8"/>
        <v>193.28</v>
      </c>
      <c r="H55" s="142">
        <v>210.34</v>
      </c>
      <c r="I55" s="270">
        <f t="shared" si="1"/>
        <v>210.34</v>
      </c>
      <c r="J55" s="255">
        <f t="shared" si="2"/>
        <v>198.96666666666667</v>
      </c>
      <c r="K55" s="259">
        <f t="shared" si="3"/>
        <v>198.96666666666667</v>
      </c>
    </row>
    <row r="56" spans="1:11" x14ac:dyDescent="0.25">
      <c r="A56" s="425">
        <v>424</v>
      </c>
      <c r="B56" s="423" t="s">
        <v>43</v>
      </c>
      <c r="C56" s="422">
        <v>1</v>
      </c>
      <c r="D56" s="417">
        <v>305.5</v>
      </c>
      <c r="E56" s="404">
        <f t="shared" si="14"/>
        <v>305.5</v>
      </c>
      <c r="F56" s="372">
        <v>305.5</v>
      </c>
      <c r="G56" s="143">
        <f t="shared" si="8"/>
        <v>305.5</v>
      </c>
      <c r="H56" s="142">
        <v>315.14999999999998</v>
      </c>
      <c r="I56" s="270">
        <f t="shared" si="1"/>
        <v>315.14999999999998</v>
      </c>
      <c r="J56" s="255">
        <f t="shared" si="2"/>
        <v>308.71666666666664</v>
      </c>
      <c r="K56" s="259">
        <f t="shared" si="3"/>
        <v>308.71666666666664</v>
      </c>
    </row>
    <row r="57" spans="1:11" x14ac:dyDescent="0.25">
      <c r="A57" s="425">
        <v>425</v>
      </c>
      <c r="B57" s="423" t="s">
        <v>104</v>
      </c>
      <c r="C57" s="422">
        <v>1</v>
      </c>
      <c r="D57" s="417">
        <v>322.19</v>
      </c>
      <c r="E57" s="404">
        <f t="shared" si="14"/>
        <v>322.19</v>
      </c>
      <c r="F57" s="372">
        <v>322.19</v>
      </c>
      <c r="G57" s="143">
        <f t="shared" si="8"/>
        <v>322.19</v>
      </c>
      <c r="H57" s="142">
        <v>335.26</v>
      </c>
      <c r="I57" s="270">
        <f t="shared" si="1"/>
        <v>335.26</v>
      </c>
      <c r="J57" s="255">
        <f t="shared" si="2"/>
        <v>326.54666666666668</v>
      </c>
      <c r="K57" s="259">
        <f t="shared" si="3"/>
        <v>326.54666666666668</v>
      </c>
    </row>
    <row r="58" spans="1:11" x14ac:dyDescent="0.25">
      <c r="A58" s="425">
        <v>426</v>
      </c>
      <c r="B58" s="423" t="s">
        <v>84</v>
      </c>
      <c r="C58" s="422">
        <v>2</v>
      </c>
      <c r="D58" s="417">
        <v>34.51</v>
      </c>
      <c r="E58" s="404">
        <f t="shared" ref="E58:E63" si="15">C58*D58</f>
        <v>69.02</v>
      </c>
      <c r="F58" s="372">
        <v>34.51</v>
      </c>
      <c r="G58" s="143">
        <f t="shared" si="8"/>
        <v>69.02</v>
      </c>
      <c r="H58" s="142">
        <v>36.18</v>
      </c>
      <c r="I58" s="270">
        <f t="shared" si="1"/>
        <v>72.36</v>
      </c>
      <c r="J58" s="255">
        <f t="shared" si="2"/>
        <v>35.066666666666663</v>
      </c>
      <c r="K58" s="259">
        <f t="shared" si="3"/>
        <v>70.133333333333326</v>
      </c>
    </row>
    <row r="59" spans="1:11" x14ac:dyDescent="0.25">
      <c r="A59" s="425">
        <v>427</v>
      </c>
      <c r="B59" s="423" t="s">
        <v>56</v>
      </c>
      <c r="C59" s="422">
        <v>3</v>
      </c>
      <c r="D59" s="417">
        <v>48.81</v>
      </c>
      <c r="E59" s="404">
        <f t="shared" si="15"/>
        <v>146.43</v>
      </c>
      <c r="F59" s="372">
        <v>48.81</v>
      </c>
      <c r="G59" s="143">
        <f t="shared" si="8"/>
        <v>146.43</v>
      </c>
      <c r="H59" s="142">
        <v>52.48</v>
      </c>
      <c r="I59" s="270">
        <f t="shared" si="1"/>
        <v>157.44</v>
      </c>
      <c r="J59" s="255">
        <f t="shared" si="2"/>
        <v>50.033333333333331</v>
      </c>
      <c r="K59" s="259">
        <f t="shared" si="3"/>
        <v>150.1</v>
      </c>
    </row>
    <row r="60" spans="1:11" x14ac:dyDescent="0.25">
      <c r="A60" s="425">
        <v>428</v>
      </c>
      <c r="B60" s="423" t="s">
        <v>10</v>
      </c>
      <c r="C60" s="422">
        <v>4</v>
      </c>
      <c r="D60" s="417">
        <v>133.15</v>
      </c>
      <c r="E60" s="404">
        <f t="shared" si="15"/>
        <v>532.6</v>
      </c>
      <c r="F60" s="372">
        <v>133.15</v>
      </c>
      <c r="G60" s="143">
        <f t="shared" si="8"/>
        <v>532.6</v>
      </c>
      <c r="H60" s="142">
        <v>145.38</v>
      </c>
      <c r="I60" s="270">
        <f t="shared" si="1"/>
        <v>581.52</v>
      </c>
      <c r="J60" s="255">
        <f t="shared" si="2"/>
        <v>137.22666666666666</v>
      </c>
      <c r="K60" s="259">
        <f t="shared" si="3"/>
        <v>548.90666666666664</v>
      </c>
    </row>
    <row r="61" spans="1:11" x14ac:dyDescent="0.25">
      <c r="A61" s="425">
        <v>429</v>
      </c>
      <c r="B61" s="423" t="s">
        <v>94</v>
      </c>
      <c r="C61" s="422">
        <v>2</v>
      </c>
      <c r="D61" s="417">
        <v>42.11</v>
      </c>
      <c r="E61" s="404">
        <f t="shared" si="15"/>
        <v>84.22</v>
      </c>
      <c r="F61" s="372">
        <v>42.11</v>
      </c>
      <c r="G61" s="143">
        <f t="shared" si="8"/>
        <v>84.22</v>
      </c>
      <c r="H61" s="142">
        <v>46.74</v>
      </c>
      <c r="I61" s="270">
        <f t="shared" si="1"/>
        <v>93.48</v>
      </c>
      <c r="J61" s="255">
        <f t="shared" si="2"/>
        <v>43.653333333333336</v>
      </c>
      <c r="K61" s="259">
        <f t="shared" si="3"/>
        <v>87.306666666666672</v>
      </c>
    </row>
    <row r="62" spans="1:11" x14ac:dyDescent="0.25">
      <c r="A62" s="425">
        <v>430</v>
      </c>
      <c r="B62" s="423" t="s">
        <v>47</v>
      </c>
      <c r="C62" s="422">
        <v>2</v>
      </c>
      <c r="D62" s="417">
        <v>149.66999999999999</v>
      </c>
      <c r="E62" s="404">
        <f t="shared" si="15"/>
        <v>299.33999999999997</v>
      </c>
      <c r="F62" s="401">
        <v>149.66999999999999</v>
      </c>
      <c r="G62" s="143">
        <f t="shared" si="8"/>
        <v>299.33999999999997</v>
      </c>
      <c r="H62" s="142">
        <v>155.97999999999999</v>
      </c>
      <c r="I62" s="270">
        <f t="shared" si="1"/>
        <v>311.95999999999998</v>
      </c>
      <c r="J62" s="255">
        <f t="shared" si="2"/>
        <v>151.77333333333331</v>
      </c>
      <c r="K62" s="259">
        <f t="shared" si="3"/>
        <v>303.54666666666662</v>
      </c>
    </row>
    <row r="63" spans="1:11" x14ac:dyDescent="0.25">
      <c r="A63" s="425">
        <v>431</v>
      </c>
      <c r="B63" s="423" t="s">
        <v>22</v>
      </c>
      <c r="C63" s="422">
        <v>12</v>
      </c>
      <c r="D63" s="417">
        <v>29.13</v>
      </c>
      <c r="E63" s="404">
        <f t="shared" si="15"/>
        <v>349.56</v>
      </c>
      <c r="F63" s="372">
        <v>29.13</v>
      </c>
      <c r="G63" s="143">
        <f t="shared" si="8"/>
        <v>349.56</v>
      </c>
      <c r="H63" s="142">
        <v>32.18</v>
      </c>
      <c r="I63" s="270">
        <f t="shared" si="1"/>
        <v>386.15999999999997</v>
      </c>
      <c r="J63" s="255">
        <f t="shared" ref="J63" si="16">(D63+F63+H63)/3</f>
        <v>30.146666666666665</v>
      </c>
      <c r="K63" s="259">
        <f t="shared" ref="K63" si="17">(E63+G63+I63)/3</f>
        <v>361.76</v>
      </c>
    </row>
    <row r="64" spans="1:11" x14ac:dyDescent="0.25">
      <c r="A64" s="424"/>
      <c r="B64" s="425" t="s">
        <v>61</v>
      </c>
      <c r="C64" s="422"/>
      <c r="D64" s="417"/>
      <c r="E64" s="404">
        <f>SUM(E4:E63)</f>
        <v>22207.16</v>
      </c>
      <c r="F64" s="372"/>
      <c r="G64" s="404">
        <f t="shared" ref="G64:I64" si="18">SUM(G4:G63)</f>
        <v>22414.360000000004</v>
      </c>
      <c r="H64" s="372"/>
      <c r="I64" s="465">
        <f t="shared" si="18"/>
        <v>23290.749999999996</v>
      </c>
      <c r="J64" s="255">
        <f t="shared" ref="J64:J70" si="19">(D64+F64+H64)/3</f>
        <v>0</v>
      </c>
      <c r="K64" s="259">
        <f t="shared" ref="K64:K70" si="20">(E64+G64+I64)/3</f>
        <v>22637.423333333336</v>
      </c>
    </row>
    <row r="65" spans="1:11" x14ac:dyDescent="0.25">
      <c r="A65" s="424">
        <v>432</v>
      </c>
      <c r="B65" s="423" t="s">
        <v>64</v>
      </c>
      <c r="C65" s="445"/>
      <c r="D65" s="417">
        <v>40</v>
      </c>
      <c r="E65" s="404"/>
      <c r="F65" s="372">
        <v>40</v>
      </c>
      <c r="G65" s="404" t="s">
        <v>306</v>
      </c>
      <c r="H65" s="372">
        <v>40</v>
      </c>
      <c r="I65" s="465"/>
      <c r="J65" s="255">
        <f t="shared" si="19"/>
        <v>40</v>
      </c>
      <c r="K65" s="259"/>
    </row>
    <row r="66" spans="1:11" x14ac:dyDescent="0.25">
      <c r="A66" s="424"/>
      <c r="B66" s="423"/>
      <c r="C66" s="422"/>
      <c r="D66" s="417">
        <v>75</v>
      </c>
      <c r="E66" s="404"/>
      <c r="F66" s="372">
        <v>80</v>
      </c>
      <c r="G66" s="404"/>
      <c r="H66" s="372">
        <v>70</v>
      </c>
      <c r="I66" s="465"/>
      <c r="J66" s="255">
        <f t="shared" si="19"/>
        <v>75</v>
      </c>
      <c r="K66" s="259">
        <f t="shared" si="20"/>
        <v>0</v>
      </c>
    </row>
    <row r="67" spans="1:11" x14ac:dyDescent="0.25">
      <c r="A67" s="424"/>
      <c r="B67" s="425" t="s">
        <v>65</v>
      </c>
      <c r="C67" s="422"/>
      <c r="D67" s="417"/>
      <c r="E67" s="404">
        <f>D65*D66</f>
        <v>3000</v>
      </c>
      <c r="F67" s="372"/>
      <c r="G67" s="404">
        <f>F65*F66</f>
        <v>3200</v>
      </c>
      <c r="H67" s="372"/>
      <c r="I67" s="465">
        <f>H65*H66</f>
        <v>2800</v>
      </c>
      <c r="J67" s="255">
        <f t="shared" si="19"/>
        <v>0</v>
      </c>
      <c r="K67" s="259">
        <f t="shared" si="20"/>
        <v>3000</v>
      </c>
    </row>
    <row r="68" spans="1:11" x14ac:dyDescent="0.25">
      <c r="A68" s="424"/>
      <c r="B68" s="423" t="s">
        <v>8</v>
      </c>
      <c r="C68" s="422"/>
      <c r="D68" s="373"/>
      <c r="E68" s="404">
        <f>E64+E67</f>
        <v>25207.16</v>
      </c>
      <c r="F68" s="142"/>
      <c r="G68" s="404">
        <f>G64+G67</f>
        <v>25614.360000000004</v>
      </c>
      <c r="H68" s="142"/>
      <c r="I68" s="465">
        <f>I64+I67</f>
        <v>26090.749999999996</v>
      </c>
      <c r="J68" s="255">
        <f t="shared" si="19"/>
        <v>0</v>
      </c>
      <c r="K68" s="259">
        <f t="shared" si="20"/>
        <v>25637.423333333336</v>
      </c>
    </row>
    <row r="69" spans="1:11" s="150" customFormat="1" ht="39" x14ac:dyDescent="0.25">
      <c r="A69" s="427" t="s">
        <v>6</v>
      </c>
      <c r="B69" s="427" t="s">
        <v>69</v>
      </c>
      <c r="C69" s="428"/>
      <c r="D69" s="419" t="s">
        <v>72</v>
      </c>
      <c r="E69" s="406" t="s">
        <v>70</v>
      </c>
      <c r="F69" s="405" t="s">
        <v>72</v>
      </c>
      <c r="G69" s="406" t="s">
        <v>70</v>
      </c>
      <c r="H69" s="405" t="s">
        <v>72</v>
      </c>
      <c r="I69" s="466" t="s">
        <v>70</v>
      </c>
      <c r="J69" s="459" t="s">
        <v>296</v>
      </c>
      <c r="K69" s="460" t="s">
        <v>297</v>
      </c>
    </row>
    <row r="70" spans="1:11" s="578" customFormat="1" ht="13.5" thickBot="1" x14ac:dyDescent="0.25">
      <c r="A70" s="579">
        <v>3</v>
      </c>
      <c r="B70" s="423" t="s">
        <v>288</v>
      </c>
      <c r="C70" s="575"/>
      <c r="D70" s="407">
        <f>E68</f>
        <v>25207.16</v>
      </c>
      <c r="E70" s="181">
        <f>A70*D70</f>
        <v>75621.48</v>
      </c>
      <c r="F70" s="407">
        <f t="shared" ref="F70" si="21">G68</f>
        <v>25614.360000000004</v>
      </c>
      <c r="G70" s="467">
        <f>A70*F70</f>
        <v>76843.080000000016</v>
      </c>
      <c r="H70" s="407">
        <f t="shared" ref="H70" si="22">I68</f>
        <v>26090.749999999996</v>
      </c>
      <c r="I70" s="467">
        <f>A70*H70</f>
        <v>78272.249999999985</v>
      </c>
      <c r="J70" s="576">
        <f t="shared" si="19"/>
        <v>25637.423333333336</v>
      </c>
      <c r="K70" s="577">
        <f t="shared" si="20"/>
        <v>76912.27</v>
      </c>
    </row>
    <row r="71" spans="1:11" ht="15.75" thickTop="1" x14ac:dyDescent="0.25">
      <c r="J71" s="468"/>
      <c r="K71" s="468"/>
    </row>
    <row r="72" spans="1:11" x14ac:dyDescent="0.25">
      <c r="J72" s="469"/>
      <c r="K72" s="469"/>
    </row>
    <row r="73" spans="1:11" x14ac:dyDescent="0.25">
      <c r="J73" s="469"/>
      <c r="K73" s="469"/>
    </row>
    <row r="74" spans="1:11" ht="15.75" thickBot="1" x14ac:dyDescent="0.3">
      <c r="J74" s="469"/>
      <c r="K74" s="469"/>
    </row>
    <row r="75" spans="1:11" ht="15.75" thickBot="1" x14ac:dyDescent="0.3">
      <c r="A75" s="130" t="s">
        <v>90</v>
      </c>
      <c r="B75" s="139"/>
      <c r="C75" s="139"/>
      <c r="D75" s="408"/>
      <c r="E75" s="411"/>
      <c r="F75" s="408"/>
      <c r="G75" s="143"/>
      <c r="H75" s="142"/>
      <c r="I75" s="270"/>
      <c r="J75" s="470"/>
      <c r="K75" s="470"/>
    </row>
    <row r="76" spans="1:11" s="292" customFormat="1" ht="16.5" thickTop="1" thickBot="1" x14ac:dyDescent="0.3">
      <c r="A76" s="290" t="s">
        <v>5</v>
      </c>
      <c r="B76" s="131"/>
      <c r="C76" s="131"/>
      <c r="D76" s="409" t="s">
        <v>290</v>
      </c>
      <c r="E76" s="410"/>
      <c r="F76" s="291" t="s">
        <v>295</v>
      </c>
      <c r="G76" s="135"/>
      <c r="H76" s="134" t="s">
        <v>291</v>
      </c>
      <c r="I76" s="269"/>
      <c r="J76" s="672" t="s">
        <v>300</v>
      </c>
      <c r="K76" s="673"/>
    </row>
    <row r="77" spans="1:11" ht="30.75" thickBot="1" x14ac:dyDescent="0.3">
      <c r="A77" s="293" t="s">
        <v>66</v>
      </c>
      <c r="B77" s="294" t="s">
        <v>7</v>
      </c>
      <c r="C77" s="295" t="s">
        <v>6</v>
      </c>
      <c r="D77" s="149" t="s">
        <v>67</v>
      </c>
      <c r="E77" s="412" t="s">
        <v>68</v>
      </c>
      <c r="F77" s="149" t="s">
        <v>67</v>
      </c>
      <c r="G77" s="403" t="s">
        <v>68</v>
      </c>
      <c r="H77" s="149" t="s">
        <v>67</v>
      </c>
      <c r="I77" s="202" t="s">
        <v>68</v>
      </c>
      <c r="J77" s="381" t="s">
        <v>298</v>
      </c>
      <c r="K77" s="382" t="s">
        <v>299</v>
      </c>
    </row>
    <row r="78" spans="1:11" ht="15.75" thickBot="1" x14ac:dyDescent="0.3">
      <c r="A78" s="156">
        <v>433</v>
      </c>
      <c r="B78" s="157" t="s">
        <v>57</v>
      </c>
      <c r="C78" s="205">
        <v>10</v>
      </c>
      <c r="D78" s="372">
        <v>5.8</v>
      </c>
      <c r="E78" s="404">
        <f>C78*D78</f>
        <v>58</v>
      </c>
      <c r="F78" s="372">
        <v>6.34</v>
      </c>
      <c r="G78" s="143">
        <f>C78*F78</f>
        <v>63.4</v>
      </c>
      <c r="H78" s="142">
        <v>6.2</v>
      </c>
      <c r="I78" s="270">
        <f>C78*H78</f>
        <v>62</v>
      </c>
      <c r="J78" s="255">
        <f>(D78+F78+H78)/3</f>
        <v>6.1133333333333333</v>
      </c>
      <c r="K78" s="259">
        <f>(E78+G78+I78)/3</f>
        <v>61.133333333333333</v>
      </c>
    </row>
    <row r="79" spans="1:11" ht="15.75" thickBot="1" x14ac:dyDescent="0.3">
      <c r="A79" s="156">
        <v>434</v>
      </c>
      <c r="B79" s="157" t="s">
        <v>34</v>
      </c>
      <c r="C79" s="205">
        <v>2</v>
      </c>
      <c r="D79" s="372">
        <v>189.1</v>
      </c>
      <c r="E79" s="404">
        <f t="shared" ref="E79:E130" si="23">C79*D79</f>
        <v>378.2</v>
      </c>
      <c r="F79" s="372">
        <v>243.86</v>
      </c>
      <c r="G79" s="143">
        <f t="shared" ref="G79:G130" si="24">C79*F79</f>
        <v>487.72</v>
      </c>
      <c r="H79" s="142">
        <v>192.16</v>
      </c>
      <c r="I79" s="270">
        <f t="shared" ref="I79:I130" si="25">C79*H79</f>
        <v>384.32</v>
      </c>
      <c r="J79" s="255">
        <f t="shared" ref="J79:J130" si="26">(D79+F79+H79)/3</f>
        <v>208.37333333333333</v>
      </c>
      <c r="K79" s="259">
        <f t="shared" ref="K79:K130" si="27">(E79+G79+I79)/3</f>
        <v>416.74666666666667</v>
      </c>
    </row>
    <row r="80" spans="1:11" ht="15.75" thickBot="1" x14ac:dyDescent="0.3">
      <c r="A80" s="156">
        <v>435</v>
      </c>
      <c r="B80" s="157" t="s">
        <v>35</v>
      </c>
      <c r="C80" s="205">
        <v>2</v>
      </c>
      <c r="D80" s="372">
        <v>198.35</v>
      </c>
      <c r="E80" s="404">
        <f t="shared" si="23"/>
        <v>396.7</v>
      </c>
      <c r="F80" s="372">
        <v>238.23</v>
      </c>
      <c r="G80" s="143">
        <f t="shared" si="24"/>
        <v>476.46</v>
      </c>
      <c r="H80" s="142">
        <v>205.64</v>
      </c>
      <c r="I80" s="270">
        <f t="shared" si="25"/>
        <v>411.28</v>
      </c>
      <c r="J80" s="255">
        <f t="shared" si="26"/>
        <v>214.07333333333335</v>
      </c>
      <c r="K80" s="259">
        <f t="shared" si="27"/>
        <v>428.1466666666667</v>
      </c>
    </row>
    <row r="81" spans="1:11" ht="15.75" thickBot="1" x14ac:dyDescent="0.3">
      <c r="A81" s="156">
        <v>436</v>
      </c>
      <c r="B81" s="157" t="s">
        <v>33</v>
      </c>
      <c r="C81" s="205">
        <v>2</v>
      </c>
      <c r="D81" s="372">
        <v>69.45</v>
      </c>
      <c r="E81" s="404">
        <f t="shared" si="23"/>
        <v>138.9</v>
      </c>
      <c r="F81" s="372">
        <v>89.35</v>
      </c>
      <c r="G81" s="143">
        <f t="shared" si="24"/>
        <v>178.7</v>
      </c>
      <c r="H81" s="142">
        <v>75.64</v>
      </c>
      <c r="I81" s="270">
        <f t="shared" si="25"/>
        <v>151.28</v>
      </c>
      <c r="J81" s="255">
        <f t="shared" si="26"/>
        <v>78.146666666666661</v>
      </c>
      <c r="K81" s="259">
        <f t="shared" si="27"/>
        <v>156.29333333333332</v>
      </c>
    </row>
    <row r="82" spans="1:11" ht="15.75" thickBot="1" x14ac:dyDescent="0.3">
      <c r="A82" s="156">
        <v>437</v>
      </c>
      <c r="B82" s="157" t="s">
        <v>76</v>
      </c>
      <c r="C82" s="205">
        <v>1</v>
      </c>
      <c r="D82" s="372">
        <v>235.65</v>
      </c>
      <c r="E82" s="404">
        <f t="shared" si="23"/>
        <v>235.65</v>
      </c>
      <c r="F82" s="372">
        <v>242.12</v>
      </c>
      <c r="G82" s="143">
        <f t="shared" si="24"/>
        <v>242.12</v>
      </c>
      <c r="H82" s="142">
        <v>229.94</v>
      </c>
      <c r="I82" s="270">
        <f t="shared" si="25"/>
        <v>229.94</v>
      </c>
      <c r="J82" s="255">
        <f t="shared" si="26"/>
        <v>235.90333333333334</v>
      </c>
      <c r="K82" s="259">
        <f t="shared" si="27"/>
        <v>235.90333333333334</v>
      </c>
    </row>
    <row r="83" spans="1:11" ht="15.75" thickBot="1" x14ac:dyDescent="0.3">
      <c r="A83" s="156">
        <v>438</v>
      </c>
      <c r="B83" s="157" t="s">
        <v>78</v>
      </c>
      <c r="C83" s="205">
        <v>1</v>
      </c>
      <c r="D83" s="372">
        <v>385.77</v>
      </c>
      <c r="E83" s="404">
        <f t="shared" si="23"/>
        <v>385.77</v>
      </c>
      <c r="F83" s="372">
        <v>397.35</v>
      </c>
      <c r="G83" s="143">
        <f t="shared" si="24"/>
        <v>397.35</v>
      </c>
      <c r="H83" s="142">
        <v>391.18</v>
      </c>
      <c r="I83" s="270">
        <f t="shared" si="25"/>
        <v>391.18</v>
      </c>
      <c r="J83" s="255">
        <f t="shared" si="26"/>
        <v>391.43333333333334</v>
      </c>
      <c r="K83" s="259">
        <f t="shared" si="27"/>
        <v>391.43333333333334</v>
      </c>
    </row>
    <row r="84" spans="1:11" ht="15.75" thickBot="1" x14ac:dyDescent="0.3">
      <c r="A84" s="156">
        <v>439</v>
      </c>
      <c r="B84" s="157" t="s">
        <v>48</v>
      </c>
      <c r="C84" s="205">
        <v>1</v>
      </c>
      <c r="D84" s="372">
        <v>298.44</v>
      </c>
      <c r="E84" s="404">
        <f t="shared" si="23"/>
        <v>298.44</v>
      </c>
      <c r="F84" s="372">
        <v>322.87</v>
      </c>
      <c r="G84" s="143">
        <f t="shared" si="24"/>
        <v>322.87</v>
      </c>
      <c r="H84" s="142">
        <v>309.64</v>
      </c>
      <c r="I84" s="270">
        <f t="shared" si="25"/>
        <v>309.64</v>
      </c>
      <c r="J84" s="255">
        <f t="shared" si="26"/>
        <v>310.31666666666666</v>
      </c>
      <c r="K84" s="259">
        <f t="shared" si="27"/>
        <v>310.31666666666666</v>
      </c>
    </row>
    <row r="85" spans="1:11" ht="15.75" thickBot="1" x14ac:dyDescent="0.3">
      <c r="A85" s="156">
        <v>440</v>
      </c>
      <c r="B85" s="157" t="s">
        <v>59</v>
      </c>
      <c r="C85" s="205">
        <v>1</v>
      </c>
      <c r="D85" s="372">
        <v>13.25</v>
      </c>
      <c r="E85" s="404">
        <f t="shared" si="23"/>
        <v>13.25</v>
      </c>
      <c r="F85" s="372">
        <v>309.41000000000003</v>
      </c>
      <c r="G85" s="143">
        <f t="shared" si="24"/>
        <v>309.41000000000003</v>
      </c>
      <c r="H85" s="142">
        <v>319.14</v>
      </c>
      <c r="I85" s="270">
        <f t="shared" si="25"/>
        <v>319.14</v>
      </c>
      <c r="J85" s="255">
        <f t="shared" si="26"/>
        <v>213.93333333333331</v>
      </c>
      <c r="K85" s="259">
        <f t="shared" si="27"/>
        <v>213.93333333333331</v>
      </c>
    </row>
    <row r="86" spans="1:11" ht="15.75" thickBot="1" x14ac:dyDescent="0.3">
      <c r="A86" s="156">
        <v>441</v>
      </c>
      <c r="B86" s="157" t="s">
        <v>46</v>
      </c>
      <c r="C86" s="205">
        <v>10</v>
      </c>
      <c r="D86" s="372">
        <v>384.45</v>
      </c>
      <c r="E86" s="404">
        <f t="shared" si="23"/>
        <v>3844.5</v>
      </c>
      <c r="F86" s="372">
        <v>12.54</v>
      </c>
      <c r="G86" s="143">
        <f t="shared" si="24"/>
        <v>125.39999999999999</v>
      </c>
      <c r="H86" s="142">
        <v>17.54</v>
      </c>
      <c r="I86" s="270">
        <f t="shared" si="25"/>
        <v>175.39999999999998</v>
      </c>
      <c r="J86" s="255">
        <f t="shared" si="26"/>
        <v>138.17666666666668</v>
      </c>
      <c r="K86" s="259">
        <f t="shared" si="27"/>
        <v>1381.7666666666667</v>
      </c>
    </row>
    <row r="87" spans="1:11" ht="15.75" thickBot="1" x14ac:dyDescent="0.3">
      <c r="A87" s="156">
        <v>442</v>
      </c>
      <c r="B87" s="157" t="s">
        <v>166</v>
      </c>
      <c r="C87" s="205">
        <v>12</v>
      </c>
      <c r="D87" s="372">
        <v>36.840000000000003</v>
      </c>
      <c r="E87" s="404">
        <f t="shared" si="23"/>
        <v>442.08000000000004</v>
      </c>
      <c r="F87" s="372">
        <v>34.86</v>
      </c>
      <c r="G87" s="143">
        <f t="shared" si="24"/>
        <v>418.32</v>
      </c>
      <c r="H87" s="142">
        <v>42.13</v>
      </c>
      <c r="I87" s="270">
        <f t="shared" si="25"/>
        <v>505.56000000000006</v>
      </c>
      <c r="J87" s="255">
        <f t="shared" si="26"/>
        <v>37.943333333333335</v>
      </c>
      <c r="K87" s="259">
        <f t="shared" si="27"/>
        <v>455.32</v>
      </c>
    </row>
    <row r="88" spans="1:11" ht="15.75" thickBot="1" x14ac:dyDescent="0.3">
      <c r="A88" s="156">
        <v>443</v>
      </c>
      <c r="B88" s="157" t="s">
        <v>15</v>
      </c>
      <c r="C88" s="205">
        <v>6</v>
      </c>
      <c r="D88" s="372">
        <v>18.899999999999999</v>
      </c>
      <c r="E88" s="404">
        <f t="shared" si="23"/>
        <v>113.39999999999999</v>
      </c>
      <c r="F88" s="372">
        <v>19.649999999999999</v>
      </c>
      <c r="G88" s="143">
        <f t="shared" si="24"/>
        <v>117.89999999999999</v>
      </c>
      <c r="H88" s="142">
        <v>21.61</v>
      </c>
      <c r="I88" s="270">
        <f t="shared" si="25"/>
        <v>129.66</v>
      </c>
      <c r="J88" s="255">
        <f t="shared" si="26"/>
        <v>20.053333333333331</v>
      </c>
      <c r="K88" s="259">
        <f t="shared" si="27"/>
        <v>120.32</v>
      </c>
    </row>
    <row r="89" spans="1:11" ht="15.75" thickBot="1" x14ac:dyDescent="0.3">
      <c r="A89" s="156">
        <v>444</v>
      </c>
      <c r="B89" s="157" t="s">
        <v>40</v>
      </c>
      <c r="C89" s="205">
        <v>1</v>
      </c>
      <c r="D89" s="372">
        <v>89.94</v>
      </c>
      <c r="E89" s="404">
        <f t="shared" si="23"/>
        <v>89.94</v>
      </c>
      <c r="F89" s="372">
        <v>88.54</v>
      </c>
      <c r="G89" s="143">
        <f t="shared" si="24"/>
        <v>88.54</v>
      </c>
      <c r="H89" s="142">
        <v>94.28</v>
      </c>
      <c r="I89" s="270">
        <f t="shared" si="25"/>
        <v>94.28</v>
      </c>
      <c r="J89" s="255">
        <f t="shared" si="26"/>
        <v>90.92</v>
      </c>
      <c r="K89" s="259">
        <f t="shared" si="27"/>
        <v>90.92</v>
      </c>
    </row>
    <row r="90" spans="1:11" ht="15.75" thickBot="1" x14ac:dyDescent="0.3">
      <c r="A90" s="156">
        <v>445</v>
      </c>
      <c r="B90" s="157" t="s">
        <v>39</v>
      </c>
      <c r="C90" s="205">
        <v>2</v>
      </c>
      <c r="D90" s="372">
        <v>73.64</v>
      </c>
      <c r="E90" s="404">
        <f t="shared" si="23"/>
        <v>147.28</v>
      </c>
      <c r="F90" s="372">
        <v>78.53</v>
      </c>
      <c r="G90" s="143">
        <f t="shared" si="24"/>
        <v>157.06</v>
      </c>
      <c r="H90" s="142">
        <v>76.209999999999994</v>
      </c>
      <c r="I90" s="270">
        <f t="shared" si="25"/>
        <v>152.41999999999999</v>
      </c>
      <c r="J90" s="255">
        <f t="shared" si="26"/>
        <v>76.126666666666665</v>
      </c>
      <c r="K90" s="259">
        <f t="shared" si="27"/>
        <v>152.25333333333333</v>
      </c>
    </row>
    <row r="91" spans="1:11" ht="15.75" thickBot="1" x14ac:dyDescent="0.3">
      <c r="A91" s="156">
        <v>446</v>
      </c>
      <c r="B91" s="157" t="s">
        <v>23</v>
      </c>
      <c r="C91" s="205">
        <v>1</v>
      </c>
      <c r="D91" s="372">
        <v>216.41</v>
      </c>
      <c r="E91" s="404">
        <f t="shared" si="23"/>
        <v>216.41</v>
      </c>
      <c r="F91" s="372">
        <v>289.64999999999998</v>
      </c>
      <c r="G91" s="143">
        <f t="shared" si="24"/>
        <v>289.64999999999998</v>
      </c>
      <c r="H91" s="142">
        <v>208.48</v>
      </c>
      <c r="I91" s="270">
        <f t="shared" si="25"/>
        <v>208.48</v>
      </c>
      <c r="J91" s="255">
        <f t="shared" si="26"/>
        <v>238.17999999999998</v>
      </c>
      <c r="K91" s="259">
        <f t="shared" si="27"/>
        <v>238.17999999999998</v>
      </c>
    </row>
    <row r="92" spans="1:11" ht="15.75" thickBot="1" x14ac:dyDescent="0.3">
      <c r="A92" s="156">
        <v>447</v>
      </c>
      <c r="B92" s="157" t="s">
        <v>93</v>
      </c>
      <c r="C92" s="205">
        <v>3</v>
      </c>
      <c r="D92" s="372">
        <v>89.52</v>
      </c>
      <c r="E92" s="404">
        <f t="shared" si="23"/>
        <v>268.56</v>
      </c>
      <c r="F92" s="372">
        <v>89.64</v>
      </c>
      <c r="G92" s="143">
        <f t="shared" si="24"/>
        <v>268.92</v>
      </c>
      <c r="H92" s="142">
        <v>94.31</v>
      </c>
      <c r="I92" s="270">
        <f t="shared" si="25"/>
        <v>282.93</v>
      </c>
      <c r="J92" s="255">
        <f t="shared" si="26"/>
        <v>91.15666666666668</v>
      </c>
      <c r="K92" s="259">
        <f t="shared" si="27"/>
        <v>273.47000000000003</v>
      </c>
    </row>
    <row r="93" spans="1:11" ht="15.75" thickBot="1" x14ac:dyDescent="0.3">
      <c r="A93" s="156">
        <v>448</v>
      </c>
      <c r="B93" s="157" t="s">
        <v>45</v>
      </c>
      <c r="C93" s="205">
        <v>1</v>
      </c>
      <c r="D93" s="372">
        <v>198.3</v>
      </c>
      <c r="E93" s="404">
        <f t="shared" si="23"/>
        <v>198.3</v>
      </c>
      <c r="F93" s="372">
        <v>204.75</v>
      </c>
      <c r="G93" s="143">
        <f t="shared" si="24"/>
        <v>204.75</v>
      </c>
      <c r="H93" s="142">
        <v>179.64</v>
      </c>
      <c r="I93" s="270">
        <f t="shared" si="25"/>
        <v>179.64</v>
      </c>
      <c r="J93" s="255">
        <f t="shared" si="26"/>
        <v>194.23000000000002</v>
      </c>
      <c r="K93" s="259">
        <f t="shared" si="27"/>
        <v>194.23000000000002</v>
      </c>
    </row>
    <row r="94" spans="1:11" ht="15.75" thickBot="1" x14ac:dyDescent="0.3">
      <c r="A94" s="156">
        <v>449</v>
      </c>
      <c r="B94" s="157" t="s">
        <v>81</v>
      </c>
      <c r="C94" s="205">
        <v>2</v>
      </c>
      <c r="D94" s="372">
        <v>79.25</v>
      </c>
      <c r="E94" s="404">
        <f t="shared" si="23"/>
        <v>158.5</v>
      </c>
      <c r="F94" s="372">
        <v>78.650000000000006</v>
      </c>
      <c r="G94" s="143">
        <f t="shared" si="24"/>
        <v>157.30000000000001</v>
      </c>
      <c r="H94" s="142">
        <v>95.71</v>
      </c>
      <c r="I94" s="270">
        <f t="shared" si="25"/>
        <v>191.42</v>
      </c>
      <c r="J94" s="255">
        <f t="shared" si="26"/>
        <v>84.536666666666676</v>
      </c>
      <c r="K94" s="259">
        <f t="shared" si="27"/>
        <v>169.07333333333335</v>
      </c>
    </row>
    <row r="95" spans="1:11" ht="15.75" thickBot="1" x14ac:dyDescent="0.3">
      <c r="A95" s="156">
        <v>450</v>
      </c>
      <c r="B95" s="157" t="s">
        <v>26</v>
      </c>
      <c r="C95" s="205">
        <v>2</v>
      </c>
      <c r="D95" s="372">
        <v>78.680000000000007</v>
      </c>
      <c r="E95" s="404">
        <f t="shared" si="23"/>
        <v>157.36000000000001</v>
      </c>
      <c r="F95" s="372">
        <v>85.42</v>
      </c>
      <c r="G95" s="143">
        <f t="shared" si="24"/>
        <v>170.84</v>
      </c>
      <c r="H95" s="142">
        <v>85.13</v>
      </c>
      <c r="I95" s="270">
        <f t="shared" si="25"/>
        <v>170.26</v>
      </c>
      <c r="J95" s="255">
        <f t="shared" si="26"/>
        <v>83.076666666666668</v>
      </c>
      <c r="K95" s="259">
        <f t="shared" si="27"/>
        <v>166.15333333333334</v>
      </c>
    </row>
    <row r="96" spans="1:11" ht="15.75" thickBot="1" x14ac:dyDescent="0.3">
      <c r="A96" s="156">
        <v>451</v>
      </c>
      <c r="B96" s="157" t="s">
        <v>25</v>
      </c>
      <c r="C96" s="205">
        <v>2</v>
      </c>
      <c r="D96" s="372">
        <v>89.52</v>
      </c>
      <c r="E96" s="404">
        <f t="shared" si="23"/>
        <v>179.04</v>
      </c>
      <c r="F96" s="372">
        <v>89.53</v>
      </c>
      <c r="G96" s="143">
        <f t="shared" si="24"/>
        <v>179.06</v>
      </c>
      <c r="H96" s="142">
        <v>91.28</v>
      </c>
      <c r="I96" s="270">
        <f t="shared" si="25"/>
        <v>182.56</v>
      </c>
      <c r="J96" s="255">
        <f t="shared" si="26"/>
        <v>90.110000000000014</v>
      </c>
      <c r="K96" s="259">
        <f t="shared" si="27"/>
        <v>180.22000000000003</v>
      </c>
    </row>
    <row r="97" spans="1:11" ht="15.75" thickBot="1" x14ac:dyDescent="0.3">
      <c r="A97" s="156">
        <v>452</v>
      </c>
      <c r="B97" s="157" t="s">
        <v>95</v>
      </c>
      <c r="C97" s="205">
        <v>2</v>
      </c>
      <c r="D97" s="372">
        <v>37.96</v>
      </c>
      <c r="E97" s="404">
        <f t="shared" si="23"/>
        <v>75.92</v>
      </c>
      <c r="F97" s="372">
        <v>45.42</v>
      </c>
      <c r="G97" s="143">
        <f t="shared" si="24"/>
        <v>90.84</v>
      </c>
      <c r="H97" s="142">
        <v>32.5</v>
      </c>
      <c r="I97" s="270">
        <f t="shared" si="25"/>
        <v>65</v>
      </c>
      <c r="J97" s="255">
        <f t="shared" si="26"/>
        <v>38.626666666666665</v>
      </c>
      <c r="K97" s="259">
        <f t="shared" si="27"/>
        <v>77.25333333333333</v>
      </c>
    </row>
    <row r="98" spans="1:11" ht="15.75" thickBot="1" x14ac:dyDescent="0.3">
      <c r="A98" s="156">
        <v>453</v>
      </c>
      <c r="B98" s="157" t="s">
        <v>18</v>
      </c>
      <c r="C98" s="205">
        <v>4</v>
      </c>
      <c r="D98" s="372">
        <v>93.22</v>
      </c>
      <c r="E98" s="404">
        <f t="shared" si="23"/>
        <v>372.88</v>
      </c>
      <c r="F98" s="372">
        <v>95.32</v>
      </c>
      <c r="G98" s="143">
        <f t="shared" si="24"/>
        <v>381.28</v>
      </c>
      <c r="H98" s="142">
        <v>94.64</v>
      </c>
      <c r="I98" s="270">
        <f t="shared" si="25"/>
        <v>378.56</v>
      </c>
      <c r="J98" s="255">
        <f t="shared" si="26"/>
        <v>94.393333333333331</v>
      </c>
      <c r="K98" s="259">
        <f t="shared" si="27"/>
        <v>377.57333333333332</v>
      </c>
    </row>
    <row r="99" spans="1:11" ht="15.75" thickBot="1" x14ac:dyDescent="0.3">
      <c r="A99" s="156">
        <v>454</v>
      </c>
      <c r="B99" s="157" t="s">
        <v>30</v>
      </c>
      <c r="C99" s="205">
        <v>4</v>
      </c>
      <c r="D99" s="372">
        <v>78.849999999999994</v>
      </c>
      <c r="E99" s="404">
        <f t="shared" si="23"/>
        <v>315.39999999999998</v>
      </c>
      <c r="F99" s="372">
        <v>77.959999999999994</v>
      </c>
      <c r="G99" s="143">
        <f t="shared" si="24"/>
        <v>311.83999999999997</v>
      </c>
      <c r="H99" s="142">
        <v>82.35</v>
      </c>
      <c r="I99" s="270">
        <f t="shared" si="25"/>
        <v>329.4</v>
      </c>
      <c r="J99" s="255">
        <f t="shared" si="26"/>
        <v>79.72</v>
      </c>
      <c r="K99" s="259">
        <f t="shared" si="27"/>
        <v>318.88</v>
      </c>
    </row>
    <row r="100" spans="1:11" ht="15.75" thickBot="1" x14ac:dyDescent="0.3">
      <c r="A100" s="156">
        <v>455</v>
      </c>
      <c r="B100" s="157" t="s">
        <v>73</v>
      </c>
      <c r="C100" s="205">
        <v>3</v>
      </c>
      <c r="D100" s="372">
        <v>28.5</v>
      </c>
      <c r="E100" s="404">
        <f t="shared" si="23"/>
        <v>85.5</v>
      </c>
      <c r="F100" s="372">
        <v>36.619999999999997</v>
      </c>
      <c r="G100" s="143">
        <f t="shared" si="24"/>
        <v>109.85999999999999</v>
      </c>
      <c r="H100" s="142">
        <v>32.159999999999997</v>
      </c>
      <c r="I100" s="270">
        <f t="shared" si="25"/>
        <v>96.47999999999999</v>
      </c>
      <c r="J100" s="255">
        <f t="shared" si="26"/>
        <v>32.426666666666669</v>
      </c>
      <c r="K100" s="259">
        <f t="shared" si="27"/>
        <v>97.279999999999987</v>
      </c>
    </row>
    <row r="101" spans="1:11" ht="15.75" thickBot="1" x14ac:dyDescent="0.3">
      <c r="A101" s="156">
        <v>456</v>
      </c>
      <c r="B101" s="157" t="s">
        <v>74</v>
      </c>
      <c r="C101" s="205">
        <v>3</v>
      </c>
      <c r="D101" s="372">
        <v>29.54</v>
      </c>
      <c r="E101" s="404">
        <f t="shared" si="23"/>
        <v>88.62</v>
      </c>
      <c r="F101" s="372">
        <v>32.74</v>
      </c>
      <c r="G101" s="143">
        <f t="shared" si="24"/>
        <v>98.22</v>
      </c>
      <c r="H101" s="142">
        <v>29.71</v>
      </c>
      <c r="I101" s="270">
        <f t="shared" si="25"/>
        <v>89.13</v>
      </c>
      <c r="J101" s="255">
        <f t="shared" si="26"/>
        <v>30.663333333333338</v>
      </c>
      <c r="K101" s="259">
        <f t="shared" si="27"/>
        <v>91.990000000000009</v>
      </c>
    </row>
    <row r="102" spans="1:11" ht="15.75" thickBot="1" x14ac:dyDescent="0.3">
      <c r="A102" s="156">
        <v>457</v>
      </c>
      <c r="B102" s="157" t="s">
        <v>112</v>
      </c>
      <c r="C102" s="205">
        <v>3</v>
      </c>
      <c r="D102" s="372">
        <v>26.97</v>
      </c>
      <c r="E102" s="404">
        <f t="shared" si="23"/>
        <v>80.91</v>
      </c>
      <c r="F102" s="372">
        <v>29.64</v>
      </c>
      <c r="G102" s="143">
        <f t="shared" si="24"/>
        <v>88.92</v>
      </c>
      <c r="H102" s="142">
        <v>27.13</v>
      </c>
      <c r="I102" s="270">
        <f t="shared" si="25"/>
        <v>81.39</v>
      </c>
      <c r="J102" s="255">
        <f t="shared" si="26"/>
        <v>27.91333333333333</v>
      </c>
      <c r="K102" s="259">
        <f t="shared" si="27"/>
        <v>83.74</v>
      </c>
    </row>
    <row r="103" spans="1:11" ht="15.75" thickBot="1" x14ac:dyDescent="0.3">
      <c r="A103" s="156">
        <v>458</v>
      </c>
      <c r="B103" s="157" t="s">
        <v>42</v>
      </c>
      <c r="C103" s="205">
        <v>4</v>
      </c>
      <c r="D103" s="372">
        <v>43.68</v>
      </c>
      <c r="E103" s="404">
        <f t="shared" si="23"/>
        <v>174.72</v>
      </c>
      <c r="F103" s="372">
        <v>43.68</v>
      </c>
      <c r="G103" s="143">
        <f t="shared" si="24"/>
        <v>174.72</v>
      </c>
      <c r="H103" s="142">
        <v>53.13</v>
      </c>
      <c r="I103" s="270">
        <f t="shared" si="25"/>
        <v>212.52</v>
      </c>
      <c r="J103" s="255">
        <f t="shared" si="26"/>
        <v>46.830000000000005</v>
      </c>
      <c r="K103" s="259">
        <f t="shared" si="27"/>
        <v>187.32000000000002</v>
      </c>
    </row>
    <row r="104" spans="1:11" ht="15.75" thickBot="1" x14ac:dyDescent="0.3">
      <c r="A104" s="156">
        <v>459</v>
      </c>
      <c r="B104" s="157" t="s">
        <v>54</v>
      </c>
      <c r="C104" s="205">
        <v>2</v>
      </c>
      <c r="D104" s="372">
        <v>28.85</v>
      </c>
      <c r="E104" s="404">
        <f t="shared" si="23"/>
        <v>57.7</v>
      </c>
      <c r="F104" s="372">
        <v>29.53</v>
      </c>
      <c r="G104" s="143">
        <f t="shared" si="24"/>
        <v>59.06</v>
      </c>
      <c r="H104" s="142">
        <v>27.5</v>
      </c>
      <c r="I104" s="270">
        <f t="shared" si="25"/>
        <v>55</v>
      </c>
      <c r="J104" s="255">
        <f t="shared" si="26"/>
        <v>28.626666666666665</v>
      </c>
      <c r="K104" s="259">
        <f t="shared" si="27"/>
        <v>57.25333333333333</v>
      </c>
    </row>
    <row r="105" spans="1:11" ht="15.75" thickBot="1" x14ac:dyDescent="0.3">
      <c r="A105" s="156">
        <v>460</v>
      </c>
      <c r="B105" s="157" t="s">
        <v>113</v>
      </c>
      <c r="C105" s="205">
        <v>2</v>
      </c>
      <c r="D105" s="372">
        <v>196.65</v>
      </c>
      <c r="E105" s="404">
        <f t="shared" si="23"/>
        <v>393.3</v>
      </c>
      <c r="F105" s="372">
        <v>203.64</v>
      </c>
      <c r="G105" s="143">
        <f t="shared" si="24"/>
        <v>407.28</v>
      </c>
      <c r="H105" s="142">
        <v>206.13</v>
      </c>
      <c r="I105" s="270">
        <f t="shared" si="25"/>
        <v>412.26</v>
      </c>
      <c r="J105" s="255">
        <f t="shared" si="26"/>
        <v>202.14</v>
      </c>
      <c r="K105" s="259">
        <f t="shared" si="27"/>
        <v>404.28</v>
      </c>
    </row>
    <row r="106" spans="1:11" ht="15.75" thickBot="1" x14ac:dyDescent="0.3">
      <c r="A106" s="156">
        <v>461</v>
      </c>
      <c r="B106" s="157" t="s">
        <v>32</v>
      </c>
      <c r="C106" s="205">
        <v>2</v>
      </c>
      <c r="D106" s="372">
        <v>34.4</v>
      </c>
      <c r="E106" s="404">
        <f t="shared" si="23"/>
        <v>68.8</v>
      </c>
      <c r="F106" s="372">
        <v>45.73</v>
      </c>
      <c r="G106" s="143">
        <f t="shared" si="24"/>
        <v>91.46</v>
      </c>
      <c r="H106" s="142">
        <v>39.6</v>
      </c>
      <c r="I106" s="270">
        <f t="shared" si="25"/>
        <v>79.2</v>
      </c>
      <c r="J106" s="255">
        <f t="shared" si="26"/>
        <v>39.909999999999997</v>
      </c>
      <c r="K106" s="259">
        <f t="shared" si="27"/>
        <v>79.819999999999993</v>
      </c>
    </row>
    <row r="107" spans="1:11" ht="15.75" thickBot="1" x14ac:dyDescent="0.3">
      <c r="A107" s="156">
        <v>462</v>
      </c>
      <c r="B107" s="157" t="s">
        <v>91</v>
      </c>
      <c r="C107" s="205">
        <v>2</v>
      </c>
      <c r="D107" s="372">
        <v>37.590000000000003</v>
      </c>
      <c r="E107" s="404">
        <f t="shared" si="23"/>
        <v>75.180000000000007</v>
      </c>
      <c r="F107" s="372">
        <v>42.21</v>
      </c>
      <c r="G107" s="143">
        <f t="shared" si="24"/>
        <v>84.42</v>
      </c>
      <c r="H107" s="142">
        <v>34.49</v>
      </c>
      <c r="I107" s="270">
        <f t="shared" si="25"/>
        <v>68.98</v>
      </c>
      <c r="J107" s="255">
        <f t="shared" si="26"/>
        <v>38.096666666666671</v>
      </c>
      <c r="K107" s="259">
        <f t="shared" si="27"/>
        <v>76.193333333333342</v>
      </c>
    </row>
    <row r="108" spans="1:11" ht="15.75" thickBot="1" x14ac:dyDescent="0.3">
      <c r="A108" s="156">
        <v>463</v>
      </c>
      <c r="B108" s="157" t="s">
        <v>49</v>
      </c>
      <c r="C108" s="205">
        <v>4</v>
      </c>
      <c r="D108" s="372">
        <v>35.950000000000003</v>
      </c>
      <c r="E108" s="404">
        <f t="shared" si="23"/>
        <v>143.80000000000001</v>
      </c>
      <c r="F108" s="372">
        <v>36.72</v>
      </c>
      <c r="G108" s="143">
        <f t="shared" si="24"/>
        <v>146.88</v>
      </c>
      <c r="H108" s="142">
        <v>43.13</v>
      </c>
      <c r="I108" s="270">
        <f t="shared" si="25"/>
        <v>172.52</v>
      </c>
      <c r="J108" s="255">
        <f t="shared" si="26"/>
        <v>38.6</v>
      </c>
      <c r="K108" s="259">
        <f t="shared" si="27"/>
        <v>154.4</v>
      </c>
    </row>
    <row r="109" spans="1:11" ht="15.75" thickBot="1" x14ac:dyDescent="0.3">
      <c r="A109" s="156">
        <v>464</v>
      </c>
      <c r="B109" s="157" t="s">
        <v>17</v>
      </c>
      <c r="C109" s="205">
        <v>1</v>
      </c>
      <c r="D109" s="372">
        <v>378.95</v>
      </c>
      <c r="E109" s="404">
        <f t="shared" si="23"/>
        <v>378.95</v>
      </c>
      <c r="F109" s="372">
        <v>389.54</v>
      </c>
      <c r="G109" s="143">
        <f t="shared" si="24"/>
        <v>389.54</v>
      </c>
      <c r="H109" s="142">
        <v>389.23</v>
      </c>
      <c r="I109" s="270">
        <f t="shared" si="25"/>
        <v>389.23</v>
      </c>
      <c r="J109" s="255">
        <f t="shared" si="26"/>
        <v>385.90666666666669</v>
      </c>
      <c r="K109" s="259">
        <f t="shared" si="27"/>
        <v>385.90666666666669</v>
      </c>
    </row>
    <row r="110" spans="1:11" ht="15.75" thickBot="1" x14ac:dyDescent="0.3">
      <c r="A110" s="156">
        <v>465</v>
      </c>
      <c r="B110" s="157" t="s">
        <v>92</v>
      </c>
      <c r="C110" s="205">
        <v>2</v>
      </c>
      <c r="D110" s="372">
        <v>48.65</v>
      </c>
      <c r="E110" s="404">
        <f t="shared" si="23"/>
        <v>97.3</v>
      </c>
      <c r="F110" s="372">
        <v>45.34</v>
      </c>
      <c r="G110" s="143">
        <f t="shared" si="24"/>
        <v>90.68</v>
      </c>
      <c r="H110" s="142">
        <v>46.49</v>
      </c>
      <c r="I110" s="270">
        <f t="shared" si="25"/>
        <v>92.98</v>
      </c>
      <c r="J110" s="255">
        <f t="shared" si="26"/>
        <v>46.826666666666675</v>
      </c>
      <c r="K110" s="259">
        <f t="shared" si="27"/>
        <v>93.65333333333335</v>
      </c>
    </row>
    <row r="111" spans="1:11" ht="15.75" thickBot="1" x14ac:dyDescent="0.3">
      <c r="A111" s="156">
        <v>466</v>
      </c>
      <c r="B111" s="130" t="s">
        <v>29</v>
      </c>
      <c r="C111" s="207">
        <v>2</v>
      </c>
      <c r="D111" s="372">
        <v>107.65</v>
      </c>
      <c r="E111" s="404">
        <f t="shared" si="23"/>
        <v>215.3</v>
      </c>
      <c r="F111" s="372">
        <v>112.72</v>
      </c>
      <c r="G111" s="143">
        <f t="shared" si="24"/>
        <v>225.44</v>
      </c>
      <c r="H111" s="142">
        <v>123.13</v>
      </c>
      <c r="I111" s="270">
        <f t="shared" si="25"/>
        <v>246.26</v>
      </c>
      <c r="J111" s="255">
        <f t="shared" si="26"/>
        <v>114.5</v>
      </c>
      <c r="K111" s="259">
        <f t="shared" si="27"/>
        <v>229</v>
      </c>
    </row>
    <row r="112" spans="1:11" ht="15.75" thickBot="1" x14ac:dyDescent="0.3">
      <c r="A112" s="156">
        <v>467</v>
      </c>
      <c r="B112" s="130" t="s">
        <v>83</v>
      </c>
      <c r="C112" s="207">
        <v>2</v>
      </c>
      <c r="D112" s="372">
        <v>114.87</v>
      </c>
      <c r="E112" s="404">
        <f t="shared" si="23"/>
        <v>229.74</v>
      </c>
      <c r="F112" s="372">
        <v>132.53</v>
      </c>
      <c r="G112" s="143">
        <f t="shared" si="24"/>
        <v>265.06</v>
      </c>
      <c r="H112" s="142">
        <v>123.31</v>
      </c>
      <c r="I112" s="270">
        <f t="shared" si="25"/>
        <v>246.62</v>
      </c>
      <c r="J112" s="255">
        <f t="shared" si="26"/>
        <v>123.57000000000001</v>
      </c>
      <c r="K112" s="259">
        <f t="shared" si="27"/>
        <v>247.14000000000001</v>
      </c>
    </row>
    <row r="113" spans="1:11" ht="15.75" thickBot="1" x14ac:dyDescent="0.3">
      <c r="A113" s="156">
        <v>468</v>
      </c>
      <c r="B113" s="130" t="s">
        <v>102</v>
      </c>
      <c r="C113" s="207">
        <v>15</v>
      </c>
      <c r="D113" s="372">
        <v>44.4</v>
      </c>
      <c r="E113" s="404">
        <f t="shared" si="23"/>
        <v>666</v>
      </c>
      <c r="F113" s="372">
        <v>49.52</v>
      </c>
      <c r="G113" s="143">
        <f t="shared" si="24"/>
        <v>742.80000000000007</v>
      </c>
      <c r="H113" s="142">
        <v>46.73</v>
      </c>
      <c r="I113" s="270">
        <f t="shared" si="25"/>
        <v>700.94999999999993</v>
      </c>
      <c r="J113" s="255">
        <f t="shared" si="26"/>
        <v>46.883333333333333</v>
      </c>
      <c r="K113" s="259">
        <f t="shared" si="27"/>
        <v>703.25</v>
      </c>
    </row>
    <row r="114" spans="1:11" ht="15.75" thickBot="1" x14ac:dyDescent="0.3">
      <c r="A114" s="156">
        <v>469</v>
      </c>
      <c r="B114" s="166" t="s">
        <v>31</v>
      </c>
      <c r="C114" s="208">
        <v>4</v>
      </c>
      <c r="D114" s="372">
        <v>34.049999999999997</v>
      </c>
      <c r="E114" s="404">
        <f t="shared" si="23"/>
        <v>136.19999999999999</v>
      </c>
      <c r="F114" s="372">
        <v>38.520000000000003</v>
      </c>
      <c r="G114" s="143">
        <f t="shared" si="24"/>
        <v>154.08000000000001</v>
      </c>
      <c r="H114" s="142">
        <v>39.94</v>
      </c>
      <c r="I114" s="270">
        <f t="shared" si="25"/>
        <v>159.76</v>
      </c>
      <c r="J114" s="255">
        <f t="shared" si="26"/>
        <v>37.50333333333333</v>
      </c>
      <c r="K114" s="259">
        <f t="shared" si="27"/>
        <v>150.01333333333332</v>
      </c>
    </row>
    <row r="115" spans="1:11" ht="15.75" thickBot="1" x14ac:dyDescent="0.3">
      <c r="A115" s="156">
        <v>470</v>
      </c>
      <c r="B115" s="167" t="s">
        <v>58</v>
      </c>
      <c r="C115" s="207">
        <v>4</v>
      </c>
      <c r="D115" s="372">
        <v>7.8</v>
      </c>
      <c r="E115" s="404">
        <f t="shared" si="23"/>
        <v>31.2</v>
      </c>
      <c r="F115" s="372">
        <v>8.6199999999999992</v>
      </c>
      <c r="G115" s="143">
        <f t="shared" si="24"/>
        <v>34.479999999999997</v>
      </c>
      <c r="H115" s="142">
        <v>8.25</v>
      </c>
      <c r="I115" s="270">
        <f t="shared" si="25"/>
        <v>33</v>
      </c>
      <c r="J115" s="255">
        <f t="shared" si="26"/>
        <v>8.2233333333333327</v>
      </c>
      <c r="K115" s="259">
        <f t="shared" si="27"/>
        <v>32.893333333333331</v>
      </c>
    </row>
    <row r="116" spans="1:11" ht="15.75" thickBot="1" x14ac:dyDescent="0.3">
      <c r="A116" s="156">
        <v>471</v>
      </c>
      <c r="B116" s="157" t="s">
        <v>20</v>
      </c>
      <c r="C116" s="208">
        <v>2</v>
      </c>
      <c r="D116" s="372">
        <v>85.62</v>
      </c>
      <c r="E116" s="404">
        <f t="shared" si="23"/>
        <v>171.24</v>
      </c>
      <c r="F116" s="372">
        <v>84.42</v>
      </c>
      <c r="G116" s="143">
        <f t="shared" si="24"/>
        <v>168.84</v>
      </c>
      <c r="H116" s="142">
        <v>81.81</v>
      </c>
      <c r="I116" s="270">
        <f t="shared" si="25"/>
        <v>163.62</v>
      </c>
      <c r="J116" s="255">
        <f t="shared" si="26"/>
        <v>83.95</v>
      </c>
      <c r="K116" s="259">
        <f t="shared" si="27"/>
        <v>167.9</v>
      </c>
    </row>
    <row r="117" spans="1:11" ht="15.75" thickBot="1" x14ac:dyDescent="0.3">
      <c r="A117" s="156">
        <v>472</v>
      </c>
      <c r="B117" s="157" t="s">
        <v>9</v>
      </c>
      <c r="C117" s="205">
        <v>4</v>
      </c>
      <c r="D117" s="372">
        <v>87.61</v>
      </c>
      <c r="E117" s="404">
        <f t="shared" si="23"/>
        <v>350.44</v>
      </c>
      <c r="F117" s="372">
        <v>89.53</v>
      </c>
      <c r="G117" s="143">
        <f t="shared" si="24"/>
        <v>358.12</v>
      </c>
      <c r="H117" s="142">
        <v>95.13</v>
      </c>
      <c r="I117" s="270">
        <f t="shared" si="25"/>
        <v>380.52</v>
      </c>
      <c r="J117" s="255">
        <f t="shared" si="26"/>
        <v>90.756666666666661</v>
      </c>
      <c r="K117" s="259">
        <f t="shared" si="27"/>
        <v>363.02666666666664</v>
      </c>
    </row>
    <row r="118" spans="1:11" ht="15.75" thickBot="1" x14ac:dyDescent="0.3">
      <c r="A118" s="156">
        <v>473</v>
      </c>
      <c r="B118" s="157" t="s">
        <v>55</v>
      </c>
      <c r="C118" s="205">
        <v>1</v>
      </c>
      <c r="D118" s="372">
        <v>268.44</v>
      </c>
      <c r="E118" s="404">
        <f t="shared" si="23"/>
        <v>268.44</v>
      </c>
      <c r="F118" s="372">
        <v>342.83</v>
      </c>
      <c r="G118" s="143">
        <f t="shared" si="24"/>
        <v>342.83</v>
      </c>
      <c r="H118" s="142">
        <v>284.48</v>
      </c>
      <c r="I118" s="270">
        <f t="shared" si="25"/>
        <v>284.48</v>
      </c>
      <c r="J118" s="255">
        <f t="shared" si="26"/>
        <v>298.58333333333331</v>
      </c>
      <c r="K118" s="259">
        <f t="shared" si="27"/>
        <v>298.58333333333331</v>
      </c>
    </row>
    <row r="119" spans="1:11" ht="15.75" thickBot="1" x14ac:dyDescent="0.3">
      <c r="A119" s="156">
        <v>474</v>
      </c>
      <c r="B119" s="157" t="s">
        <v>27</v>
      </c>
      <c r="C119" s="205">
        <v>2</v>
      </c>
      <c r="D119" s="372">
        <v>96.65</v>
      </c>
      <c r="E119" s="404">
        <f t="shared" si="23"/>
        <v>193.3</v>
      </c>
      <c r="F119" s="372">
        <v>98.54</v>
      </c>
      <c r="G119" s="143">
        <f t="shared" si="24"/>
        <v>197.08</v>
      </c>
      <c r="H119" s="142">
        <v>104.61</v>
      </c>
      <c r="I119" s="270">
        <f t="shared" si="25"/>
        <v>209.22</v>
      </c>
      <c r="J119" s="255">
        <f t="shared" si="26"/>
        <v>99.933333333333337</v>
      </c>
      <c r="K119" s="259">
        <f t="shared" si="27"/>
        <v>199.86666666666667</v>
      </c>
    </row>
    <row r="120" spans="1:11" ht="15.75" thickBot="1" x14ac:dyDescent="0.3">
      <c r="A120" s="156">
        <v>475</v>
      </c>
      <c r="B120" s="157" t="s">
        <v>13</v>
      </c>
      <c r="C120" s="455">
        <v>2</v>
      </c>
      <c r="D120" s="372">
        <v>127.54</v>
      </c>
      <c r="E120" s="404">
        <f t="shared" si="23"/>
        <v>255.08</v>
      </c>
      <c r="F120" s="372">
        <v>184.32</v>
      </c>
      <c r="G120" s="143">
        <f t="shared" si="24"/>
        <v>368.64</v>
      </c>
      <c r="H120" s="142">
        <v>134.18</v>
      </c>
      <c r="I120" s="270">
        <f t="shared" si="25"/>
        <v>268.36</v>
      </c>
      <c r="J120" s="255">
        <f t="shared" si="26"/>
        <v>148.68</v>
      </c>
      <c r="K120" s="259">
        <f t="shared" si="27"/>
        <v>297.36</v>
      </c>
    </row>
    <row r="121" spans="1:11" ht="15.75" thickBot="1" x14ac:dyDescent="0.3">
      <c r="A121" s="156">
        <v>476</v>
      </c>
      <c r="B121" s="157" t="s">
        <v>24</v>
      </c>
      <c r="C121" s="208">
        <v>2</v>
      </c>
      <c r="D121" s="372">
        <v>211.98</v>
      </c>
      <c r="E121" s="404">
        <f t="shared" si="23"/>
        <v>423.96</v>
      </c>
      <c r="F121" s="372">
        <v>232.64</v>
      </c>
      <c r="G121" s="143">
        <f t="shared" si="24"/>
        <v>465.28</v>
      </c>
      <c r="H121" s="142">
        <v>224.12</v>
      </c>
      <c r="I121" s="270">
        <f t="shared" si="25"/>
        <v>448.24</v>
      </c>
      <c r="J121" s="255">
        <f t="shared" si="26"/>
        <v>222.91333333333333</v>
      </c>
      <c r="K121" s="259">
        <f t="shared" si="27"/>
        <v>445.82666666666665</v>
      </c>
    </row>
    <row r="122" spans="1:11" ht="15.75" thickBot="1" x14ac:dyDescent="0.3">
      <c r="A122" s="156">
        <v>477</v>
      </c>
      <c r="B122" s="157" t="s">
        <v>44</v>
      </c>
      <c r="C122" s="205">
        <v>1</v>
      </c>
      <c r="D122" s="372">
        <v>234.9</v>
      </c>
      <c r="E122" s="404">
        <f t="shared" si="23"/>
        <v>234.9</v>
      </c>
      <c r="F122" s="372">
        <v>244.72</v>
      </c>
      <c r="G122" s="143">
        <f t="shared" si="24"/>
        <v>244.72</v>
      </c>
      <c r="H122" s="142">
        <v>246.88</v>
      </c>
      <c r="I122" s="270">
        <f t="shared" si="25"/>
        <v>246.88</v>
      </c>
      <c r="J122" s="255">
        <f t="shared" si="26"/>
        <v>242.16666666666666</v>
      </c>
      <c r="K122" s="259">
        <f t="shared" si="27"/>
        <v>242.16666666666666</v>
      </c>
    </row>
    <row r="123" spans="1:11" ht="15.75" thickBot="1" x14ac:dyDescent="0.3">
      <c r="A123" s="156">
        <v>478</v>
      </c>
      <c r="B123" s="157" t="s">
        <v>43</v>
      </c>
      <c r="C123" s="205">
        <v>1</v>
      </c>
      <c r="D123" s="372">
        <v>322.41000000000003</v>
      </c>
      <c r="E123" s="404">
        <f t="shared" si="23"/>
        <v>322.41000000000003</v>
      </c>
      <c r="F123" s="372">
        <v>333.51</v>
      </c>
      <c r="G123" s="143">
        <f t="shared" si="24"/>
        <v>333.51</v>
      </c>
      <c r="H123" s="142">
        <v>335.18</v>
      </c>
      <c r="I123" s="270">
        <f t="shared" si="25"/>
        <v>335.18</v>
      </c>
      <c r="J123" s="255">
        <f t="shared" si="26"/>
        <v>330.36666666666673</v>
      </c>
      <c r="K123" s="259">
        <f t="shared" si="27"/>
        <v>330.36666666666673</v>
      </c>
    </row>
    <row r="124" spans="1:11" ht="15.75" thickBot="1" x14ac:dyDescent="0.3">
      <c r="A124" s="156">
        <v>479</v>
      </c>
      <c r="B124" s="157" t="s">
        <v>104</v>
      </c>
      <c r="C124" s="205">
        <v>1</v>
      </c>
      <c r="D124" s="372">
        <v>305.41000000000003</v>
      </c>
      <c r="E124" s="404">
        <f t="shared" si="23"/>
        <v>305.41000000000003</v>
      </c>
      <c r="F124" s="372">
        <v>297.52999999999997</v>
      </c>
      <c r="G124" s="143">
        <f t="shared" si="24"/>
        <v>297.52999999999997</v>
      </c>
      <c r="H124" s="142">
        <v>308.48</v>
      </c>
      <c r="I124" s="270">
        <f t="shared" si="25"/>
        <v>308.48</v>
      </c>
      <c r="J124" s="255">
        <f t="shared" si="26"/>
        <v>303.80666666666667</v>
      </c>
      <c r="K124" s="259">
        <f t="shared" si="27"/>
        <v>303.80666666666667</v>
      </c>
    </row>
    <row r="125" spans="1:11" ht="15.75" thickBot="1" x14ac:dyDescent="0.3">
      <c r="A125" s="156">
        <v>480</v>
      </c>
      <c r="B125" s="157" t="s">
        <v>84</v>
      </c>
      <c r="C125" s="205">
        <v>2</v>
      </c>
      <c r="D125" s="372">
        <v>34.25</v>
      </c>
      <c r="E125" s="404">
        <f t="shared" si="23"/>
        <v>68.5</v>
      </c>
      <c r="F125" s="372">
        <v>35.32</v>
      </c>
      <c r="G125" s="143">
        <f t="shared" si="24"/>
        <v>70.64</v>
      </c>
      <c r="H125" s="142">
        <v>38.64</v>
      </c>
      <c r="I125" s="270">
        <f t="shared" si="25"/>
        <v>77.28</v>
      </c>
      <c r="J125" s="255">
        <f t="shared" si="26"/>
        <v>36.07</v>
      </c>
      <c r="K125" s="259">
        <f t="shared" si="27"/>
        <v>72.14</v>
      </c>
    </row>
    <row r="126" spans="1:11" ht="15.75" thickBot="1" x14ac:dyDescent="0.3">
      <c r="A126" s="156">
        <v>481</v>
      </c>
      <c r="B126" s="157" t="s">
        <v>56</v>
      </c>
      <c r="C126" s="205">
        <v>3</v>
      </c>
      <c r="D126" s="372">
        <v>29.65</v>
      </c>
      <c r="E126" s="404">
        <f t="shared" si="23"/>
        <v>88.949999999999989</v>
      </c>
      <c r="F126" s="372">
        <v>32.21</v>
      </c>
      <c r="G126" s="143">
        <f t="shared" si="24"/>
        <v>96.63</v>
      </c>
      <c r="H126" s="142">
        <v>32.159999999999997</v>
      </c>
      <c r="I126" s="270">
        <f t="shared" si="25"/>
        <v>96.47999999999999</v>
      </c>
      <c r="J126" s="255">
        <f t="shared" si="26"/>
        <v>31.34</v>
      </c>
      <c r="K126" s="259">
        <f t="shared" si="27"/>
        <v>94.019999999999982</v>
      </c>
    </row>
    <row r="127" spans="1:11" ht="15.75" thickBot="1" x14ac:dyDescent="0.3">
      <c r="A127" s="156">
        <v>482</v>
      </c>
      <c r="B127" s="157" t="s">
        <v>10</v>
      </c>
      <c r="C127" s="205">
        <v>4</v>
      </c>
      <c r="D127" s="372">
        <v>93.5</v>
      </c>
      <c r="E127" s="404">
        <f t="shared" si="23"/>
        <v>374</v>
      </c>
      <c r="F127" s="372">
        <v>95.42</v>
      </c>
      <c r="G127" s="143">
        <f t="shared" si="24"/>
        <v>381.68</v>
      </c>
      <c r="H127" s="142">
        <v>94.64</v>
      </c>
      <c r="I127" s="270">
        <f t="shared" si="25"/>
        <v>378.56</v>
      </c>
      <c r="J127" s="255">
        <f t="shared" si="26"/>
        <v>94.52</v>
      </c>
      <c r="K127" s="259">
        <f t="shared" si="27"/>
        <v>378.08</v>
      </c>
    </row>
    <row r="128" spans="1:11" ht="15.75" thickBot="1" x14ac:dyDescent="0.3">
      <c r="A128" s="156">
        <v>483</v>
      </c>
      <c r="B128" s="157" t="s">
        <v>94</v>
      </c>
      <c r="C128" s="205">
        <v>4</v>
      </c>
      <c r="D128" s="372">
        <v>56.68</v>
      </c>
      <c r="E128" s="404">
        <f t="shared" si="23"/>
        <v>226.72</v>
      </c>
      <c r="F128" s="372">
        <v>67.42</v>
      </c>
      <c r="G128" s="143">
        <f t="shared" si="24"/>
        <v>269.68</v>
      </c>
      <c r="H128" s="142">
        <v>61.78</v>
      </c>
      <c r="I128" s="270">
        <f t="shared" si="25"/>
        <v>247.12</v>
      </c>
      <c r="J128" s="255">
        <f t="shared" si="26"/>
        <v>61.96</v>
      </c>
      <c r="K128" s="259">
        <f t="shared" si="27"/>
        <v>247.84</v>
      </c>
    </row>
    <row r="129" spans="1:11" ht="15.75" thickBot="1" x14ac:dyDescent="0.3">
      <c r="A129" s="156">
        <v>484</v>
      </c>
      <c r="B129" s="157" t="s">
        <v>47</v>
      </c>
      <c r="C129" s="205">
        <v>2</v>
      </c>
      <c r="D129" s="372">
        <v>96.95</v>
      </c>
      <c r="E129" s="404">
        <f t="shared" si="23"/>
        <v>193.9</v>
      </c>
      <c r="F129" s="372">
        <v>6.43</v>
      </c>
      <c r="G129" s="143">
        <f t="shared" si="24"/>
        <v>12.86</v>
      </c>
      <c r="H129" s="142">
        <v>117.54</v>
      </c>
      <c r="I129" s="270">
        <f t="shared" si="25"/>
        <v>235.08</v>
      </c>
      <c r="J129" s="255">
        <f t="shared" si="26"/>
        <v>73.64</v>
      </c>
      <c r="K129" s="259">
        <f t="shared" si="27"/>
        <v>147.28</v>
      </c>
    </row>
    <row r="130" spans="1:11" ht="15.75" thickBot="1" x14ac:dyDescent="0.3">
      <c r="A130" s="156">
        <v>485</v>
      </c>
      <c r="B130" s="157" t="s">
        <v>22</v>
      </c>
      <c r="C130" s="205">
        <v>12</v>
      </c>
      <c r="D130" s="372">
        <v>31.32</v>
      </c>
      <c r="E130" s="404">
        <f t="shared" si="23"/>
        <v>375.84000000000003</v>
      </c>
      <c r="F130" s="372">
        <v>33.61</v>
      </c>
      <c r="G130" s="143">
        <f t="shared" si="24"/>
        <v>403.32</v>
      </c>
      <c r="H130" s="142">
        <v>37.94</v>
      </c>
      <c r="I130" s="270">
        <f t="shared" si="25"/>
        <v>455.28</v>
      </c>
      <c r="J130" s="255">
        <f t="shared" si="26"/>
        <v>34.29</v>
      </c>
      <c r="K130" s="259">
        <f t="shared" si="27"/>
        <v>411.48</v>
      </c>
    </row>
    <row r="131" spans="1:11" ht="15.75" thickBot="1" x14ac:dyDescent="0.3">
      <c r="A131" s="210"/>
      <c r="B131" s="456" t="s">
        <v>61</v>
      </c>
      <c r="C131" s="205"/>
      <c r="D131" s="372"/>
      <c r="E131" s="404">
        <f>SUM(E78:E130)</f>
        <v>15260.789999999997</v>
      </c>
      <c r="F131" s="404"/>
      <c r="G131" s="404">
        <f t="shared" ref="G131:I131" si="28">SUM(G78:G130)</f>
        <v>12613.990000000002</v>
      </c>
      <c r="H131" s="404"/>
      <c r="I131" s="465">
        <f t="shared" si="28"/>
        <v>12575.410000000002</v>
      </c>
      <c r="J131" s="372"/>
      <c r="K131" s="404">
        <f t="shared" ref="K131" si="29">SUM(K78:K130)</f>
        <v>13483.396666666666</v>
      </c>
    </row>
    <row r="132" spans="1:11" ht="15.75" thickBot="1" x14ac:dyDescent="0.3">
      <c r="A132" s="210">
        <v>486</v>
      </c>
      <c r="B132" s="157" t="s">
        <v>303</v>
      </c>
      <c r="C132" s="205" t="s">
        <v>6</v>
      </c>
      <c r="D132" s="461">
        <v>30</v>
      </c>
      <c r="E132" s="404"/>
      <c r="F132" s="461">
        <v>30</v>
      </c>
      <c r="G132" s="404"/>
      <c r="H132" s="461">
        <v>30</v>
      </c>
      <c r="I132" s="270"/>
      <c r="J132" s="462">
        <f t="shared" ref="J132:K135" si="30">(D132+F132+H132)/3</f>
        <v>30</v>
      </c>
      <c r="K132" s="239">
        <f t="shared" si="30"/>
        <v>0</v>
      </c>
    </row>
    <row r="133" spans="1:11" ht="15.75" thickBot="1" x14ac:dyDescent="0.3">
      <c r="A133" s="210"/>
      <c r="B133" s="157" t="s">
        <v>302</v>
      </c>
      <c r="C133" s="205" t="s">
        <v>301</v>
      </c>
      <c r="D133" s="372">
        <v>75</v>
      </c>
      <c r="E133" s="404"/>
      <c r="F133" s="372">
        <v>80</v>
      </c>
      <c r="G133" s="143"/>
      <c r="H133" s="142">
        <v>70</v>
      </c>
      <c r="I133" s="270"/>
      <c r="J133" s="238">
        <f t="shared" si="30"/>
        <v>75</v>
      </c>
      <c r="K133" s="239">
        <f t="shared" si="30"/>
        <v>0</v>
      </c>
    </row>
    <row r="134" spans="1:11" ht="15.75" thickBot="1" x14ac:dyDescent="0.3">
      <c r="A134" s="170"/>
      <c r="B134" s="157" t="s">
        <v>304</v>
      </c>
      <c r="C134" s="457" t="s">
        <v>8</v>
      </c>
      <c r="D134" s="372"/>
      <c r="E134" s="404">
        <f>D132*D133</f>
        <v>2250</v>
      </c>
      <c r="F134" s="404"/>
      <c r="G134" s="404">
        <f t="shared" ref="G134:I134" si="31">F132*F133</f>
        <v>2400</v>
      </c>
      <c r="H134" s="404"/>
      <c r="I134" s="465">
        <f t="shared" si="31"/>
        <v>2100</v>
      </c>
      <c r="J134" s="238">
        <f t="shared" si="30"/>
        <v>0</v>
      </c>
      <c r="K134" s="239">
        <f t="shared" si="30"/>
        <v>2250</v>
      </c>
    </row>
    <row r="135" spans="1:11" ht="15.75" thickBot="1" x14ac:dyDescent="0.3">
      <c r="A135" s="170"/>
      <c r="B135" s="157" t="s">
        <v>305</v>
      </c>
      <c r="C135" s="457"/>
      <c r="D135" s="372"/>
      <c r="E135" s="404">
        <f>E131+E134</f>
        <v>17510.789999999997</v>
      </c>
      <c r="F135" s="404"/>
      <c r="G135" s="404">
        <f t="shared" ref="G135:I135" si="32">G131+G134</f>
        <v>15013.990000000002</v>
      </c>
      <c r="H135" s="404"/>
      <c r="I135" s="465">
        <f t="shared" si="32"/>
        <v>14675.410000000002</v>
      </c>
      <c r="J135" s="238">
        <f t="shared" si="30"/>
        <v>0</v>
      </c>
      <c r="K135" s="239">
        <f t="shared" si="30"/>
        <v>15733.396666666667</v>
      </c>
    </row>
    <row r="136" spans="1:11" ht="15.75" thickBot="1" x14ac:dyDescent="0.3">
      <c r="A136" s="170"/>
      <c r="B136" s="157"/>
      <c r="C136" s="370"/>
      <c r="D136" s="458"/>
      <c r="E136" s="404"/>
      <c r="F136" s="372"/>
      <c r="G136" s="143"/>
      <c r="H136" s="142"/>
      <c r="I136" s="270"/>
      <c r="J136" s="459"/>
      <c r="K136" s="460"/>
    </row>
    <row r="137" spans="1:11" s="150" customFormat="1" ht="39.75" thickBot="1" x14ac:dyDescent="0.3">
      <c r="A137" s="174" t="s">
        <v>6</v>
      </c>
      <c r="B137" s="175" t="s">
        <v>69</v>
      </c>
      <c r="D137" s="374" t="s">
        <v>72</v>
      </c>
      <c r="E137" s="406" t="s">
        <v>70</v>
      </c>
      <c r="F137" s="374" t="s">
        <v>72</v>
      </c>
      <c r="G137" s="406" t="s">
        <v>70</v>
      </c>
      <c r="H137" s="374" t="s">
        <v>72</v>
      </c>
      <c r="I137" s="466" t="s">
        <v>70</v>
      </c>
      <c r="J137" s="459" t="s">
        <v>296</v>
      </c>
      <c r="K137" s="460" t="s">
        <v>297</v>
      </c>
    </row>
    <row r="138" spans="1:11" ht="15.75" thickBot="1" x14ac:dyDescent="0.3">
      <c r="A138" s="170">
        <v>3</v>
      </c>
      <c r="B138" s="157" t="s">
        <v>253</v>
      </c>
      <c r="D138" s="375">
        <f>E135</f>
        <v>17510.789999999997</v>
      </c>
      <c r="E138" s="181">
        <f>A138*D138</f>
        <v>52532.369999999995</v>
      </c>
      <c r="F138" s="375">
        <f t="shared" ref="F138" si="33">G135</f>
        <v>15013.990000000002</v>
      </c>
      <c r="G138" s="181">
        <f>A138*F138</f>
        <v>45041.97</v>
      </c>
      <c r="H138" s="375">
        <f t="shared" ref="H138" si="34">I135</f>
        <v>14675.410000000002</v>
      </c>
      <c r="I138" s="467">
        <f>A138*H138</f>
        <v>44026.23</v>
      </c>
      <c r="J138" s="407">
        <f>(D138+F138+H138)/3</f>
        <v>15733.396666666667</v>
      </c>
      <c r="K138" s="181">
        <f>(E138+G138+I138)/3</f>
        <v>47200.19</v>
      </c>
    </row>
  </sheetData>
  <sortState ref="B78:B143">
    <sortCondition ref="B78"/>
  </sortState>
  <mergeCells count="2">
    <mergeCell ref="J2:K2"/>
    <mergeCell ref="J76:K76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view="pageLayout" topLeftCell="A123" zoomScaleNormal="100" workbookViewId="0">
      <selection activeCell="H145" sqref="H145"/>
    </sheetView>
  </sheetViews>
  <sheetFormatPr defaultRowHeight="15" x14ac:dyDescent="0.25"/>
  <cols>
    <col min="2" max="2" width="40.140625" customWidth="1"/>
    <col min="4" max="4" width="10.42578125" style="33" bestFit="1" customWidth="1"/>
    <col min="5" max="5" width="10.5703125" style="297" bestFit="1" customWidth="1"/>
    <col min="6" max="6" width="10.42578125" style="297" bestFit="1" customWidth="1"/>
    <col min="7" max="7" width="10.140625" style="33" customWidth="1"/>
    <col min="8" max="9" width="10.42578125" style="33" customWidth="1"/>
    <col min="10" max="10" width="10.28515625" style="33" bestFit="1" customWidth="1"/>
    <col min="11" max="11" width="12.85546875" style="33" customWidth="1"/>
  </cols>
  <sheetData>
    <row r="1" spans="1:11" s="47" customFormat="1" ht="16.5" thickTop="1" thickBot="1" x14ac:dyDescent="0.3">
      <c r="A1" s="50" t="s">
        <v>5</v>
      </c>
      <c r="B1" s="72"/>
      <c r="C1" s="72"/>
      <c r="D1" s="53" t="s">
        <v>290</v>
      </c>
      <c r="E1" s="54"/>
      <c r="F1" s="114" t="s">
        <v>295</v>
      </c>
      <c r="G1" s="98"/>
      <c r="H1" s="34" t="s">
        <v>291</v>
      </c>
      <c r="I1" s="98"/>
      <c r="J1" s="674" t="s">
        <v>300</v>
      </c>
      <c r="K1" s="675"/>
    </row>
    <row r="2" spans="1:11" ht="15.75" thickBot="1" x14ac:dyDescent="0.3">
      <c r="A2" s="68" t="s">
        <v>98</v>
      </c>
      <c r="B2" s="69"/>
      <c r="C2" s="69"/>
      <c r="D2" s="299"/>
      <c r="E2" s="299"/>
      <c r="F2" s="300"/>
      <c r="J2" s="311"/>
      <c r="K2" s="286"/>
    </row>
    <row r="3" spans="1:11" ht="15.75" thickBot="1" x14ac:dyDescent="0.3">
      <c r="A3" s="70"/>
      <c r="B3" s="71"/>
      <c r="C3" s="71"/>
      <c r="D3" s="301"/>
      <c r="J3" s="311"/>
      <c r="K3" s="286"/>
    </row>
    <row r="4" spans="1:11" ht="31.5" thickTop="1" thickBot="1" x14ac:dyDescent="0.3">
      <c r="A4" s="4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14" t="s">
        <v>67</v>
      </c>
      <c r="G4" s="315" t="s">
        <v>68</v>
      </c>
      <c r="H4" s="93" t="s">
        <v>67</v>
      </c>
      <c r="I4" s="45" t="s">
        <v>68</v>
      </c>
      <c r="J4" s="257" t="s">
        <v>298</v>
      </c>
      <c r="K4" s="258" t="s">
        <v>299</v>
      </c>
    </row>
    <row r="5" spans="1:11" ht="15.75" thickBot="1" x14ac:dyDescent="0.3">
      <c r="A5" s="2">
        <v>487</v>
      </c>
      <c r="B5" s="66" t="s">
        <v>57</v>
      </c>
      <c r="C5" s="7">
        <v>10</v>
      </c>
      <c r="D5" s="302">
        <v>6.38</v>
      </c>
      <c r="E5" s="57">
        <f t="shared" ref="E5:E36" si="0">C5*D5</f>
        <v>63.8</v>
      </c>
      <c r="F5" s="60">
        <v>6.2639999999999993</v>
      </c>
      <c r="G5" s="37">
        <f t="shared" ref="G5:G36" si="1">C5*F5</f>
        <v>62.639999999999993</v>
      </c>
      <c r="H5" s="95">
        <v>6.944</v>
      </c>
      <c r="I5" s="37">
        <f t="shared" ref="I5:I36" si="2">C5*H5</f>
        <v>69.44</v>
      </c>
      <c r="J5" s="311">
        <f t="shared" ref="J5:J36" si="3">(D5+F5+H5)/3</f>
        <v>6.5293333333333328</v>
      </c>
      <c r="K5" s="286">
        <f t="shared" ref="K5:K36" si="4">(E5+G5+I5)/3</f>
        <v>65.293333333333337</v>
      </c>
    </row>
    <row r="6" spans="1:11" ht="15.75" thickBot="1" x14ac:dyDescent="0.3">
      <c r="A6" s="2">
        <v>488</v>
      </c>
      <c r="B6" s="66" t="s">
        <v>34</v>
      </c>
      <c r="C6" s="7">
        <v>2</v>
      </c>
      <c r="D6" s="302">
        <v>208.01</v>
      </c>
      <c r="E6" s="57">
        <f t="shared" si="0"/>
        <v>416.02</v>
      </c>
      <c r="F6" s="60">
        <v>204.22800000000001</v>
      </c>
      <c r="G6" s="37">
        <f t="shared" si="1"/>
        <v>408.45600000000002</v>
      </c>
      <c r="H6" s="95">
        <v>196.90719999999999</v>
      </c>
      <c r="I6" s="37">
        <f t="shared" si="2"/>
        <v>393.81439999999998</v>
      </c>
      <c r="J6" s="311">
        <f t="shared" si="3"/>
        <v>203.04839999999999</v>
      </c>
      <c r="K6" s="286">
        <f t="shared" si="4"/>
        <v>406.09679999999997</v>
      </c>
    </row>
    <row r="7" spans="1:11" ht="15.75" thickBot="1" x14ac:dyDescent="0.3">
      <c r="A7" s="2">
        <v>489</v>
      </c>
      <c r="B7" s="66" t="s">
        <v>35</v>
      </c>
      <c r="C7" s="7">
        <v>2</v>
      </c>
      <c r="D7" s="302">
        <v>258.80799999999999</v>
      </c>
      <c r="E7" s="57">
        <f t="shared" si="0"/>
        <v>517.61599999999999</v>
      </c>
      <c r="F7" s="60">
        <v>254.10239999999999</v>
      </c>
      <c r="G7" s="37">
        <f t="shared" si="1"/>
        <v>508.20479999999998</v>
      </c>
      <c r="H7" s="95">
        <v>271.62240000000003</v>
      </c>
      <c r="I7" s="37">
        <f t="shared" si="2"/>
        <v>543.24480000000005</v>
      </c>
      <c r="J7" s="311">
        <f t="shared" si="3"/>
        <v>261.5109333333333</v>
      </c>
      <c r="K7" s="286">
        <f t="shared" si="4"/>
        <v>523.0218666666666</v>
      </c>
    </row>
    <row r="8" spans="1:11" ht="15.75" thickBot="1" x14ac:dyDescent="0.3">
      <c r="A8" s="2">
        <v>490</v>
      </c>
      <c r="B8" s="66" t="s">
        <v>33</v>
      </c>
      <c r="C8" s="7">
        <v>2</v>
      </c>
      <c r="D8" s="302">
        <v>95.974999999999994</v>
      </c>
      <c r="E8" s="57">
        <f t="shared" si="0"/>
        <v>191.95</v>
      </c>
      <c r="F8" s="60">
        <v>94.23</v>
      </c>
      <c r="G8" s="37">
        <f t="shared" si="1"/>
        <v>188.46</v>
      </c>
      <c r="H8" s="95">
        <v>105.70559999999999</v>
      </c>
      <c r="I8" s="37">
        <f t="shared" si="2"/>
        <v>211.41119999999998</v>
      </c>
      <c r="J8" s="311">
        <f t="shared" si="3"/>
        <v>98.636866666666663</v>
      </c>
      <c r="K8" s="286">
        <f t="shared" si="4"/>
        <v>197.27373333333333</v>
      </c>
    </row>
    <row r="9" spans="1:11" ht="15.75" thickBot="1" x14ac:dyDescent="0.3">
      <c r="A9" s="2">
        <v>491</v>
      </c>
      <c r="B9" s="67" t="s">
        <v>76</v>
      </c>
      <c r="C9" s="7">
        <v>1</v>
      </c>
      <c r="D9" s="302">
        <v>327.95400000000001</v>
      </c>
      <c r="E9" s="57">
        <f t="shared" si="0"/>
        <v>327.95400000000001</v>
      </c>
      <c r="F9" s="60">
        <v>321.99119999999999</v>
      </c>
      <c r="G9" s="37">
        <f t="shared" si="1"/>
        <v>321.99119999999999</v>
      </c>
      <c r="H9" s="95">
        <v>345.27359999999999</v>
      </c>
      <c r="I9" s="37">
        <f t="shared" si="2"/>
        <v>345.27359999999999</v>
      </c>
      <c r="J9" s="311">
        <f t="shared" si="3"/>
        <v>331.7396</v>
      </c>
      <c r="K9" s="286">
        <f t="shared" si="4"/>
        <v>331.7396</v>
      </c>
    </row>
    <row r="10" spans="1:11" ht="15.75" thickBot="1" x14ac:dyDescent="0.3">
      <c r="A10" s="2">
        <v>492</v>
      </c>
      <c r="B10" s="67" t="s">
        <v>78</v>
      </c>
      <c r="C10" s="7">
        <v>1</v>
      </c>
      <c r="D10" s="302">
        <v>428.17500000000001</v>
      </c>
      <c r="E10" s="57">
        <f t="shared" si="0"/>
        <v>428.17500000000001</v>
      </c>
      <c r="F10" s="60">
        <v>420.39</v>
      </c>
      <c r="G10" s="37">
        <f t="shared" si="1"/>
        <v>420.39</v>
      </c>
      <c r="H10" s="95">
        <v>465.40480000000002</v>
      </c>
      <c r="I10" s="37">
        <f t="shared" si="2"/>
        <v>465.40480000000002</v>
      </c>
      <c r="J10" s="311">
        <f t="shared" si="3"/>
        <v>437.98993333333334</v>
      </c>
      <c r="K10" s="286">
        <f t="shared" si="4"/>
        <v>437.98993333333334</v>
      </c>
    </row>
    <row r="11" spans="1:11" ht="15.75" thickBot="1" x14ac:dyDescent="0.3">
      <c r="A11" s="2">
        <v>493</v>
      </c>
      <c r="B11" s="66" t="s">
        <v>48</v>
      </c>
      <c r="C11" s="7">
        <v>2</v>
      </c>
      <c r="D11" s="302">
        <v>258.654</v>
      </c>
      <c r="E11" s="57">
        <f t="shared" si="0"/>
        <v>517.30799999999999</v>
      </c>
      <c r="F11" s="60">
        <v>253.95119999999997</v>
      </c>
      <c r="G11" s="37">
        <f t="shared" si="1"/>
        <v>507.90239999999994</v>
      </c>
      <c r="H11" s="95">
        <v>240.96800000000002</v>
      </c>
      <c r="I11" s="37">
        <f t="shared" si="2"/>
        <v>481.93600000000004</v>
      </c>
      <c r="J11" s="311">
        <f t="shared" si="3"/>
        <v>251.19106666666667</v>
      </c>
      <c r="K11" s="286">
        <f t="shared" si="4"/>
        <v>502.38213333333334</v>
      </c>
    </row>
    <row r="12" spans="1:11" ht="15.75" thickBot="1" x14ac:dyDescent="0.3">
      <c r="A12" s="2">
        <v>494</v>
      </c>
      <c r="B12" s="66" t="s">
        <v>59</v>
      </c>
      <c r="C12" s="7">
        <v>1</v>
      </c>
      <c r="D12" s="302">
        <v>327.8</v>
      </c>
      <c r="E12" s="57">
        <f t="shared" si="0"/>
        <v>327.8</v>
      </c>
      <c r="F12" s="60">
        <v>321.83999999999997</v>
      </c>
      <c r="G12" s="37">
        <f t="shared" si="1"/>
        <v>321.83999999999997</v>
      </c>
      <c r="H12" s="95">
        <v>309.28799999999995</v>
      </c>
      <c r="I12" s="37">
        <f t="shared" si="2"/>
        <v>309.28799999999995</v>
      </c>
      <c r="J12" s="311">
        <f t="shared" si="3"/>
        <v>319.64266666666663</v>
      </c>
      <c r="K12" s="286">
        <f t="shared" si="4"/>
        <v>319.64266666666663</v>
      </c>
    </row>
    <row r="13" spans="1:11" ht="15.75" thickBot="1" x14ac:dyDescent="0.3">
      <c r="A13" s="2">
        <v>495</v>
      </c>
      <c r="B13" s="66" t="s">
        <v>46</v>
      </c>
      <c r="C13" s="7">
        <v>10</v>
      </c>
      <c r="D13" s="302">
        <v>14.41</v>
      </c>
      <c r="E13" s="57">
        <f t="shared" si="0"/>
        <v>144.1</v>
      </c>
      <c r="F13" s="60">
        <v>14.148</v>
      </c>
      <c r="G13" s="37">
        <f t="shared" si="1"/>
        <v>141.47999999999999</v>
      </c>
      <c r="H13" s="95">
        <v>19.600000000000001</v>
      </c>
      <c r="I13" s="37">
        <f t="shared" si="2"/>
        <v>196</v>
      </c>
      <c r="J13" s="311">
        <f t="shared" si="3"/>
        <v>16.052666666666667</v>
      </c>
      <c r="K13" s="286">
        <f t="shared" si="4"/>
        <v>160.52666666666667</v>
      </c>
    </row>
    <row r="14" spans="1:11" ht="15.75" thickBot="1" x14ac:dyDescent="0.3">
      <c r="A14" s="2">
        <v>496</v>
      </c>
      <c r="B14" s="67" t="s">
        <v>166</v>
      </c>
      <c r="C14" s="7">
        <v>8</v>
      </c>
      <c r="D14" s="302">
        <v>327.8</v>
      </c>
      <c r="E14" s="57">
        <f t="shared" si="0"/>
        <v>2622.4</v>
      </c>
      <c r="F14" s="60">
        <v>321.83999999999997</v>
      </c>
      <c r="G14" s="37">
        <f t="shared" si="1"/>
        <v>2574.7199999999998</v>
      </c>
      <c r="H14" s="95">
        <v>347.30079999999998</v>
      </c>
      <c r="I14" s="37">
        <f t="shared" si="2"/>
        <v>2778.4063999999998</v>
      </c>
      <c r="J14" s="311">
        <f t="shared" si="3"/>
        <v>332.31360000000001</v>
      </c>
      <c r="K14" s="286">
        <f t="shared" si="4"/>
        <v>2658.5088000000001</v>
      </c>
    </row>
    <row r="15" spans="1:11" ht="15.75" thickBot="1" x14ac:dyDescent="0.3">
      <c r="A15" s="2">
        <v>497</v>
      </c>
      <c r="B15" s="66" t="s">
        <v>15</v>
      </c>
      <c r="C15" s="7">
        <v>6</v>
      </c>
      <c r="D15" s="302">
        <v>27.511000000000003</v>
      </c>
      <c r="E15" s="57">
        <f t="shared" si="0"/>
        <v>165.06600000000003</v>
      </c>
      <c r="F15" s="60">
        <v>27.010800000000003</v>
      </c>
      <c r="G15" s="37">
        <f t="shared" si="1"/>
        <v>162.06480000000002</v>
      </c>
      <c r="H15" s="95">
        <v>30.8</v>
      </c>
      <c r="I15" s="37">
        <f t="shared" si="2"/>
        <v>184.8</v>
      </c>
      <c r="J15" s="311">
        <f t="shared" si="3"/>
        <v>28.440600000000003</v>
      </c>
      <c r="K15" s="286">
        <f t="shared" si="4"/>
        <v>170.64360000000002</v>
      </c>
    </row>
    <row r="16" spans="1:11" ht="15.75" thickBot="1" x14ac:dyDescent="0.3">
      <c r="A16" s="2">
        <v>498</v>
      </c>
      <c r="B16" s="66" t="s">
        <v>40</v>
      </c>
      <c r="C16" s="7">
        <v>2</v>
      </c>
      <c r="D16" s="302">
        <v>98.89</v>
      </c>
      <c r="E16" s="57">
        <f t="shared" si="0"/>
        <v>197.78</v>
      </c>
      <c r="F16" s="60">
        <v>97.092000000000013</v>
      </c>
      <c r="G16" s="37">
        <f t="shared" si="1"/>
        <v>194.18400000000003</v>
      </c>
      <c r="H16" s="95">
        <v>104.29440000000001</v>
      </c>
      <c r="I16" s="37">
        <f t="shared" si="2"/>
        <v>208.58880000000002</v>
      </c>
      <c r="J16" s="311">
        <f t="shared" si="3"/>
        <v>100.09213333333334</v>
      </c>
      <c r="K16" s="286">
        <f t="shared" si="4"/>
        <v>200.18426666666667</v>
      </c>
    </row>
    <row r="17" spans="1:11" ht="15.75" thickBot="1" x14ac:dyDescent="0.3">
      <c r="A17" s="2">
        <v>499</v>
      </c>
      <c r="B17" s="66" t="s">
        <v>39</v>
      </c>
      <c r="C17" s="7">
        <v>4</v>
      </c>
      <c r="D17" s="302">
        <v>80.849999999999994</v>
      </c>
      <c r="E17" s="57">
        <f t="shared" si="0"/>
        <v>323.39999999999998</v>
      </c>
      <c r="F17" s="60">
        <v>79.38</v>
      </c>
      <c r="G17" s="37">
        <f t="shared" si="1"/>
        <v>317.52</v>
      </c>
      <c r="H17" s="95">
        <v>77.996800000000007</v>
      </c>
      <c r="I17" s="37">
        <f t="shared" si="2"/>
        <v>311.98720000000003</v>
      </c>
      <c r="J17" s="311">
        <f t="shared" si="3"/>
        <v>79.408933333333337</v>
      </c>
      <c r="K17" s="286">
        <f t="shared" si="4"/>
        <v>317.63573333333335</v>
      </c>
    </row>
    <row r="18" spans="1:11" ht="15.75" thickBot="1" x14ac:dyDescent="0.3">
      <c r="A18" s="2">
        <v>500</v>
      </c>
      <c r="B18" s="66" t="s">
        <v>23</v>
      </c>
      <c r="C18" s="7">
        <v>1</v>
      </c>
      <c r="D18" s="302">
        <v>237.82</v>
      </c>
      <c r="E18" s="57">
        <f t="shared" si="0"/>
        <v>237.82</v>
      </c>
      <c r="F18" s="60">
        <v>233.49599999999998</v>
      </c>
      <c r="G18" s="37">
        <f t="shared" si="1"/>
        <v>233.49599999999998</v>
      </c>
      <c r="H18" s="95">
        <v>247.8</v>
      </c>
      <c r="I18" s="37">
        <f t="shared" si="2"/>
        <v>247.8</v>
      </c>
      <c r="J18" s="311">
        <f t="shared" si="3"/>
        <v>239.70533333333333</v>
      </c>
      <c r="K18" s="286">
        <f t="shared" si="4"/>
        <v>239.70533333333333</v>
      </c>
    </row>
    <row r="19" spans="1:11" ht="15.75" thickBot="1" x14ac:dyDescent="0.3">
      <c r="A19" s="2">
        <v>501</v>
      </c>
      <c r="B19" s="67" t="s">
        <v>93</v>
      </c>
      <c r="C19" s="7">
        <v>1</v>
      </c>
      <c r="D19" s="302">
        <v>98.274000000000001</v>
      </c>
      <c r="E19" s="57">
        <f t="shared" si="0"/>
        <v>98.274000000000001</v>
      </c>
      <c r="F19" s="60">
        <v>96.487200000000001</v>
      </c>
      <c r="G19" s="37">
        <f t="shared" si="1"/>
        <v>96.487200000000001</v>
      </c>
      <c r="H19" s="95">
        <v>105.99680000000001</v>
      </c>
      <c r="I19" s="37">
        <f t="shared" si="2"/>
        <v>105.99680000000001</v>
      </c>
      <c r="J19" s="311">
        <f t="shared" si="3"/>
        <v>100.25266666666668</v>
      </c>
      <c r="K19" s="286">
        <f t="shared" si="4"/>
        <v>100.25266666666668</v>
      </c>
    </row>
    <row r="20" spans="1:11" ht="15.75" thickBot="1" x14ac:dyDescent="0.3">
      <c r="A20" s="2">
        <v>502</v>
      </c>
      <c r="B20" s="66" t="s">
        <v>45</v>
      </c>
      <c r="C20" s="7">
        <v>2</v>
      </c>
      <c r="D20" s="302">
        <v>218.13000000000002</v>
      </c>
      <c r="E20" s="57">
        <f t="shared" si="0"/>
        <v>436.26000000000005</v>
      </c>
      <c r="F20" s="60">
        <v>214.16400000000002</v>
      </c>
      <c r="G20" s="37">
        <f t="shared" si="1"/>
        <v>428.32800000000003</v>
      </c>
      <c r="H20" s="95">
        <v>234.67359999999999</v>
      </c>
      <c r="I20" s="37">
        <f t="shared" si="2"/>
        <v>469.34719999999999</v>
      </c>
      <c r="J20" s="311">
        <f t="shared" si="3"/>
        <v>222.32253333333335</v>
      </c>
      <c r="K20" s="286">
        <f t="shared" si="4"/>
        <v>444.64506666666671</v>
      </c>
    </row>
    <row r="21" spans="1:11" ht="15.75" thickBot="1" x14ac:dyDescent="0.3">
      <c r="A21" s="2">
        <v>503</v>
      </c>
      <c r="B21" s="67" t="s">
        <v>81</v>
      </c>
      <c r="C21" s="7">
        <v>2</v>
      </c>
      <c r="D21" s="302">
        <v>85.216999999999999</v>
      </c>
      <c r="E21" s="57">
        <f t="shared" si="0"/>
        <v>170.434</v>
      </c>
      <c r="F21" s="60">
        <v>83.667599999999993</v>
      </c>
      <c r="G21" s="37">
        <f t="shared" si="1"/>
        <v>167.33519999999999</v>
      </c>
      <c r="H21" s="95">
        <v>99.993600000000001</v>
      </c>
      <c r="I21" s="37">
        <f t="shared" si="2"/>
        <v>199.9872</v>
      </c>
      <c r="J21" s="311">
        <f t="shared" si="3"/>
        <v>89.626066666666659</v>
      </c>
      <c r="K21" s="286">
        <f t="shared" si="4"/>
        <v>179.25213333333332</v>
      </c>
    </row>
    <row r="22" spans="1:11" ht="15.75" thickBot="1" x14ac:dyDescent="0.3">
      <c r="A22" s="2">
        <v>504</v>
      </c>
      <c r="B22" s="66" t="s">
        <v>26</v>
      </c>
      <c r="C22" s="7">
        <v>2</v>
      </c>
      <c r="D22" s="302">
        <v>71.874000000000009</v>
      </c>
      <c r="E22" s="57">
        <f t="shared" si="0"/>
        <v>143.74800000000002</v>
      </c>
      <c r="F22" s="60">
        <v>70.5672</v>
      </c>
      <c r="G22" s="37">
        <f t="shared" si="1"/>
        <v>141.1344</v>
      </c>
      <c r="H22" s="95">
        <v>77.627200000000002</v>
      </c>
      <c r="I22" s="37">
        <f t="shared" si="2"/>
        <v>155.2544</v>
      </c>
      <c r="J22" s="311">
        <f t="shared" si="3"/>
        <v>73.356133333333332</v>
      </c>
      <c r="K22" s="286">
        <f t="shared" si="4"/>
        <v>146.71226666666666</v>
      </c>
    </row>
    <row r="23" spans="1:11" ht="15.75" thickBot="1" x14ac:dyDescent="0.3">
      <c r="A23" s="2">
        <v>505</v>
      </c>
      <c r="B23" s="66" t="s">
        <v>25</v>
      </c>
      <c r="C23" s="7">
        <v>2</v>
      </c>
      <c r="D23" s="302">
        <v>91.575000000000003</v>
      </c>
      <c r="E23" s="57">
        <f t="shared" si="0"/>
        <v>183.15</v>
      </c>
      <c r="F23" s="60">
        <v>89.91</v>
      </c>
      <c r="G23" s="37">
        <f t="shared" si="1"/>
        <v>179.82</v>
      </c>
      <c r="H23" s="95">
        <v>88.76</v>
      </c>
      <c r="I23" s="37">
        <f t="shared" si="2"/>
        <v>177.52</v>
      </c>
      <c r="J23" s="311">
        <f t="shared" si="3"/>
        <v>90.081666666666663</v>
      </c>
      <c r="K23" s="286">
        <f t="shared" si="4"/>
        <v>180.16333333333333</v>
      </c>
    </row>
    <row r="24" spans="1:11" ht="15.75" thickBot="1" x14ac:dyDescent="0.3">
      <c r="A24" s="2">
        <v>506</v>
      </c>
      <c r="B24" s="67" t="s">
        <v>95</v>
      </c>
      <c r="C24" s="7">
        <v>2</v>
      </c>
      <c r="D24" s="302">
        <v>43.637</v>
      </c>
      <c r="E24" s="57">
        <f t="shared" si="0"/>
        <v>87.274000000000001</v>
      </c>
      <c r="F24" s="60">
        <v>42.843600000000002</v>
      </c>
      <c r="G24" s="37">
        <f t="shared" si="1"/>
        <v>85.687200000000004</v>
      </c>
      <c r="H24" s="95">
        <v>51.699199999999998</v>
      </c>
      <c r="I24" s="37">
        <f t="shared" si="2"/>
        <v>103.3984</v>
      </c>
      <c r="J24" s="311">
        <f t="shared" si="3"/>
        <v>46.059933333333333</v>
      </c>
      <c r="K24" s="286">
        <f t="shared" si="4"/>
        <v>92.119866666666667</v>
      </c>
    </row>
    <row r="25" spans="1:11" ht="15.75" thickBot="1" x14ac:dyDescent="0.3">
      <c r="A25" s="2">
        <v>507</v>
      </c>
      <c r="B25" s="66" t="s">
        <v>18</v>
      </c>
      <c r="C25" s="7">
        <v>2</v>
      </c>
      <c r="D25" s="302">
        <v>103.235</v>
      </c>
      <c r="E25" s="57">
        <f t="shared" si="0"/>
        <v>206.47</v>
      </c>
      <c r="F25" s="60">
        <v>101.35799999999999</v>
      </c>
      <c r="G25" s="37">
        <f t="shared" si="1"/>
        <v>202.71599999999998</v>
      </c>
      <c r="H25" s="95">
        <v>99.926400000000001</v>
      </c>
      <c r="I25" s="37">
        <f t="shared" si="2"/>
        <v>199.8528</v>
      </c>
      <c r="J25" s="311">
        <f t="shared" si="3"/>
        <v>101.50646666666667</v>
      </c>
      <c r="K25" s="286">
        <f t="shared" si="4"/>
        <v>203.01293333333334</v>
      </c>
    </row>
    <row r="26" spans="1:11" ht="15.75" thickBot="1" x14ac:dyDescent="0.3">
      <c r="A26" s="2">
        <v>508</v>
      </c>
      <c r="B26" s="66" t="s">
        <v>37</v>
      </c>
      <c r="C26" s="7">
        <v>2</v>
      </c>
      <c r="D26" s="302">
        <v>93.653999999999996</v>
      </c>
      <c r="E26" s="57">
        <f t="shared" si="0"/>
        <v>187.30799999999999</v>
      </c>
      <c r="F26" s="60">
        <v>91.9512</v>
      </c>
      <c r="G26" s="37">
        <f t="shared" si="1"/>
        <v>183.9024</v>
      </c>
      <c r="H26" s="95">
        <v>103.6896</v>
      </c>
      <c r="I26" s="37">
        <f t="shared" si="2"/>
        <v>207.3792</v>
      </c>
      <c r="J26" s="311">
        <f t="shared" si="3"/>
        <v>96.431600000000003</v>
      </c>
      <c r="K26" s="286">
        <f t="shared" si="4"/>
        <v>192.86320000000001</v>
      </c>
    </row>
    <row r="27" spans="1:11" ht="15.75" thickBot="1" x14ac:dyDescent="0.3">
      <c r="A27" s="2">
        <v>509</v>
      </c>
      <c r="B27" s="66" t="s">
        <v>36</v>
      </c>
      <c r="C27" s="7">
        <v>2</v>
      </c>
      <c r="D27" s="302">
        <v>82.103999999999999</v>
      </c>
      <c r="E27" s="57">
        <f t="shared" si="0"/>
        <v>164.208</v>
      </c>
      <c r="F27" s="60">
        <v>80.611199999999997</v>
      </c>
      <c r="G27" s="37">
        <f t="shared" si="1"/>
        <v>161.22239999999999</v>
      </c>
      <c r="H27" s="95">
        <v>93.206400000000002</v>
      </c>
      <c r="I27" s="37">
        <f t="shared" si="2"/>
        <v>186.4128</v>
      </c>
      <c r="J27" s="311">
        <f t="shared" si="3"/>
        <v>85.307199999999995</v>
      </c>
      <c r="K27" s="286">
        <f t="shared" si="4"/>
        <v>170.61439999999999</v>
      </c>
    </row>
    <row r="28" spans="1:11" ht="15.75" thickBot="1" x14ac:dyDescent="0.3">
      <c r="A28" s="2">
        <v>510</v>
      </c>
      <c r="B28" s="66" t="s">
        <v>38</v>
      </c>
      <c r="C28" s="7">
        <v>4</v>
      </c>
      <c r="D28" s="302">
        <v>102.663</v>
      </c>
      <c r="E28" s="57">
        <f t="shared" si="0"/>
        <v>410.65199999999999</v>
      </c>
      <c r="F28" s="60">
        <v>100.79640000000001</v>
      </c>
      <c r="G28" s="37">
        <f t="shared" si="1"/>
        <v>403.18560000000002</v>
      </c>
      <c r="H28" s="95">
        <v>105.66080000000001</v>
      </c>
      <c r="I28" s="37">
        <f t="shared" si="2"/>
        <v>422.64320000000004</v>
      </c>
      <c r="J28" s="311">
        <f t="shared" si="3"/>
        <v>103.04006666666668</v>
      </c>
      <c r="K28" s="286">
        <f t="shared" si="4"/>
        <v>412.1602666666667</v>
      </c>
    </row>
    <row r="29" spans="1:11" ht="15.75" thickBot="1" x14ac:dyDescent="0.3">
      <c r="A29" s="2">
        <v>511</v>
      </c>
      <c r="B29" s="66" t="s">
        <v>30</v>
      </c>
      <c r="C29" s="7">
        <v>4</v>
      </c>
      <c r="D29" s="302">
        <v>86.734999999999999</v>
      </c>
      <c r="E29" s="57">
        <f t="shared" si="0"/>
        <v>346.94</v>
      </c>
      <c r="F29" s="60">
        <v>85.157999999999987</v>
      </c>
      <c r="G29" s="37">
        <f t="shared" si="1"/>
        <v>340.63199999999995</v>
      </c>
      <c r="H29" s="95">
        <v>79.833600000000004</v>
      </c>
      <c r="I29" s="37">
        <f t="shared" si="2"/>
        <v>319.33440000000002</v>
      </c>
      <c r="J29" s="311">
        <f t="shared" si="3"/>
        <v>83.908866666666654</v>
      </c>
      <c r="K29" s="286">
        <f t="shared" si="4"/>
        <v>335.63546666666662</v>
      </c>
    </row>
    <row r="30" spans="1:11" ht="15.75" thickBot="1" x14ac:dyDescent="0.3">
      <c r="A30" s="2">
        <v>512</v>
      </c>
      <c r="B30" s="66" t="s">
        <v>73</v>
      </c>
      <c r="C30" s="7">
        <v>3</v>
      </c>
      <c r="D30" s="302">
        <v>30.25</v>
      </c>
      <c r="E30" s="57">
        <f t="shared" si="0"/>
        <v>90.75</v>
      </c>
      <c r="F30" s="60">
        <v>29.7</v>
      </c>
      <c r="G30" s="37">
        <f t="shared" si="1"/>
        <v>89.1</v>
      </c>
      <c r="H30" s="95">
        <v>32.681600000000003</v>
      </c>
      <c r="I30" s="37">
        <f t="shared" si="2"/>
        <v>98.044800000000009</v>
      </c>
      <c r="J30" s="311">
        <f t="shared" si="3"/>
        <v>30.877200000000002</v>
      </c>
      <c r="K30" s="286">
        <f t="shared" si="4"/>
        <v>92.631600000000006</v>
      </c>
    </row>
    <row r="31" spans="1:11" ht="15.75" thickBot="1" x14ac:dyDescent="0.3">
      <c r="A31" s="2">
        <v>513</v>
      </c>
      <c r="B31" s="66" t="s">
        <v>74</v>
      </c>
      <c r="C31" s="7">
        <v>3</v>
      </c>
      <c r="D31" s="302">
        <v>29.853999999999999</v>
      </c>
      <c r="E31" s="57">
        <f t="shared" si="0"/>
        <v>89.561999999999998</v>
      </c>
      <c r="F31" s="60">
        <v>29.311199999999999</v>
      </c>
      <c r="G31" s="37">
        <f t="shared" si="1"/>
        <v>87.933599999999998</v>
      </c>
      <c r="H31" s="95">
        <v>31.9312</v>
      </c>
      <c r="I31" s="37">
        <f t="shared" si="2"/>
        <v>95.793599999999998</v>
      </c>
      <c r="J31" s="311">
        <f t="shared" si="3"/>
        <v>30.365466666666666</v>
      </c>
      <c r="K31" s="286">
        <f t="shared" si="4"/>
        <v>91.096400000000003</v>
      </c>
    </row>
    <row r="32" spans="1:11" ht="15.75" thickBot="1" x14ac:dyDescent="0.3">
      <c r="A32" s="2">
        <v>514</v>
      </c>
      <c r="B32" s="66" t="s">
        <v>112</v>
      </c>
      <c r="C32" s="7">
        <v>3</v>
      </c>
      <c r="D32" s="302">
        <v>31.844999999999999</v>
      </c>
      <c r="E32" s="57">
        <f t="shared" si="0"/>
        <v>95.534999999999997</v>
      </c>
      <c r="F32" s="60">
        <v>31.265999999999998</v>
      </c>
      <c r="G32" s="37">
        <f t="shared" si="1"/>
        <v>93.798000000000002</v>
      </c>
      <c r="H32" s="95">
        <v>35.268799999999999</v>
      </c>
      <c r="I32" s="37">
        <f t="shared" si="2"/>
        <v>105.8064</v>
      </c>
      <c r="J32" s="311">
        <f t="shared" si="3"/>
        <v>32.793266666666661</v>
      </c>
      <c r="K32" s="286">
        <f t="shared" si="4"/>
        <v>98.379800000000003</v>
      </c>
    </row>
    <row r="33" spans="1:11" ht="15.75" thickBot="1" x14ac:dyDescent="0.3">
      <c r="A33" s="2">
        <v>515</v>
      </c>
      <c r="B33" s="66" t="s">
        <v>42</v>
      </c>
      <c r="C33" s="7">
        <v>4</v>
      </c>
      <c r="D33" s="302">
        <v>42.195999999999998</v>
      </c>
      <c r="E33" s="57">
        <f t="shared" si="0"/>
        <v>168.78399999999999</v>
      </c>
      <c r="F33" s="60">
        <v>41.428800000000003</v>
      </c>
      <c r="G33" s="37">
        <f t="shared" si="1"/>
        <v>165.71520000000001</v>
      </c>
      <c r="H33" s="95">
        <v>48.4512</v>
      </c>
      <c r="I33" s="37">
        <f t="shared" si="2"/>
        <v>193.8048</v>
      </c>
      <c r="J33" s="311">
        <f t="shared" si="3"/>
        <v>44.025333333333329</v>
      </c>
      <c r="K33" s="286">
        <f t="shared" si="4"/>
        <v>176.10133333333332</v>
      </c>
    </row>
    <row r="34" spans="1:11" ht="15.75" thickBot="1" x14ac:dyDescent="0.3">
      <c r="A34" s="2">
        <v>516</v>
      </c>
      <c r="B34" s="66" t="s">
        <v>54</v>
      </c>
      <c r="C34" s="7">
        <v>2</v>
      </c>
      <c r="D34" s="302">
        <v>28.435000000000002</v>
      </c>
      <c r="E34" s="57">
        <f t="shared" si="0"/>
        <v>56.870000000000005</v>
      </c>
      <c r="F34" s="60">
        <v>27.918000000000003</v>
      </c>
      <c r="G34" s="37">
        <f t="shared" si="1"/>
        <v>55.836000000000006</v>
      </c>
      <c r="H34" s="95">
        <v>30.8</v>
      </c>
      <c r="I34" s="37">
        <f t="shared" si="2"/>
        <v>61.6</v>
      </c>
      <c r="J34" s="311">
        <f t="shared" si="3"/>
        <v>29.051000000000002</v>
      </c>
      <c r="K34" s="286">
        <f t="shared" si="4"/>
        <v>58.102000000000004</v>
      </c>
    </row>
    <row r="35" spans="1:11" ht="15.75" thickBot="1" x14ac:dyDescent="0.3">
      <c r="A35" s="2">
        <v>517</v>
      </c>
      <c r="B35" s="67" t="s">
        <v>113</v>
      </c>
      <c r="C35" s="7">
        <v>2</v>
      </c>
      <c r="D35" s="302">
        <v>262.51499999999999</v>
      </c>
      <c r="E35" s="57">
        <f t="shared" si="0"/>
        <v>525.03</v>
      </c>
      <c r="F35" s="60">
        <v>257.74200000000002</v>
      </c>
      <c r="G35" s="37">
        <f t="shared" si="1"/>
        <v>515.48400000000004</v>
      </c>
      <c r="H35" s="95">
        <v>276.28160000000003</v>
      </c>
      <c r="I35" s="37">
        <f t="shared" si="2"/>
        <v>552.56320000000005</v>
      </c>
      <c r="J35" s="311">
        <f t="shared" si="3"/>
        <v>265.5128666666667</v>
      </c>
      <c r="K35" s="286">
        <f t="shared" si="4"/>
        <v>531.02573333333339</v>
      </c>
    </row>
    <row r="36" spans="1:11" ht="15.75" thickBot="1" x14ac:dyDescent="0.3">
      <c r="A36" s="2">
        <v>518</v>
      </c>
      <c r="B36" s="66" t="s">
        <v>32</v>
      </c>
      <c r="C36" s="7">
        <v>2</v>
      </c>
      <c r="D36" s="302">
        <v>43.614999999999995</v>
      </c>
      <c r="E36" s="57">
        <f t="shared" si="0"/>
        <v>87.22999999999999</v>
      </c>
      <c r="F36" s="60">
        <v>42.821999999999996</v>
      </c>
      <c r="G36" s="37">
        <f t="shared" si="1"/>
        <v>85.643999999999991</v>
      </c>
      <c r="H36" s="95">
        <v>48.361599999999996</v>
      </c>
      <c r="I36" s="37">
        <f t="shared" si="2"/>
        <v>96.723199999999991</v>
      </c>
      <c r="J36" s="311">
        <f t="shared" si="3"/>
        <v>44.932866666666655</v>
      </c>
      <c r="K36" s="286">
        <f t="shared" si="4"/>
        <v>89.86573333333331</v>
      </c>
    </row>
    <row r="37" spans="1:11" ht="15.75" thickBot="1" x14ac:dyDescent="0.3">
      <c r="A37" s="2">
        <v>519</v>
      </c>
      <c r="B37" s="67" t="s">
        <v>91</v>
      </c>
      <c r="C37" s="7">
        <v>4</v>
      </c>
      <c r="D37" s="302">
        <v>51.710999999999999</v>
      </c>
      <c r="E37" s="57">
        <f t="shared" ref="E37:E61" si="5">C37*D37</f>
        <v>206.84399999999999</v>
      </c>
      <c r="F37" s="60">
        <v>50.770799999999994</v>
      </c>
      <c r="G37" s="37">
        <f t="shared" ref="G37:G61" si="6">C37*F37</f>
        <v>203.08319999999998</v>
      </c>
      <c r="H37" s="95">
        <v>59.662400000000005</v>
      </c>
      <c r="I37" s="37">
        <f t="shared" ref="I37:I61" si="7">C37*H37</f>
        <v>238.64960000000002</v>
      </c>
      <c r="J37" s="311">
        <f t="shared" ref="J37:J66" si="8">(D37+F37+H37)/3</f>
        <v>54.048066666666671</v>
      </c>
      <c r="K37" s="286">
        <f t="shared" ref="K37:K66" si="9">(E37+G37+I37)/3</f>
        <v>216.19226666666668</v>
      </c>
    </row>
    <row r="38" spans="1:11" ht="15.75" thickBot="1" x14ac:dyDescent="0.3">
      <c r="A38" s="2">
        <v>520</v>
      </c>
      <c r="B38" s="66" t="s">
        <v>49</v>
      </c>
      <c r="C38" s="7">
        <v>4</v>
      </c>
      <c r="D38" s="302">
        <v>39.369</v>
      </c>
      <c r="E38" s="57">
        <f t="shared" si="5"/>
        <v>157.476</v>
      </c>
      <c r="F38" s="60">
        <v>38.653199999999998</v>
      </c>
      <c r="G38" s="37">
        <f t="shared" si="6"/>
        <v>154.61279999999999</v>
      </c>
      <c r="H38" s="95">
        <v>36.556800000000003</v>
      </c>
      <c r="I38" s="37">
        <f t="shared" si="7"/>
        <v>146.22720000000001</v>
      </c>
      <c r="J38" s="311">
        <f t="shared" si="8"/>
        <v>38.193000000000005</v>
      </c>
      <c r="K38" s="286">
        <f t="shared" si="9"/>
        <v>152.77200000000002</v>
      </c>
    </row>
    <row r="39" spans="1:11" ht="15.75" thickBot="1" x14ac:dyDescent="0.3">
      <c r="A39" s="2">
        <v>521</v>
      </c>
      <c r="B39" s="66" t="s">
        <v>17</v>
      </c>
      <c r="C39" s="7">
        <v>1</v>
      </c>
      <c r="D39" s="302">
        <v>428.41700000000003</v>
      </c>
      <c r="E39" s="57">
        <f t="shared" si="5"/>
        <v>428.41700000000003</v>
      </c>
      <c r="F39" s="60">
        <v>420.62760000000003</v>
      </c>
      <c r="G39" s="37">
        <f t="shared" si="6"/>
        <v>420.62760000000003</v>
      </c>
      <c r="H39" s="95">
        <v>444.95359999999994</v>
      </c>
      <c r="I39" s="37">
        <f t="shared" si="7"/>
        <v>444.95359999999994</v>
      </c>
      <c r="J39" s="311">
        <f t="shared" si="8"/>
        <v>431.33273333333335</v>
      </c>
      <c r="K39" s="286">
        <f t="shared" si="9"/>
        <v>431.33273333333335</v>
      </c>
    </row>
    <row r="40" spans="1:11" ht="15.75" thickBot="1" x14ac:dyDescent="0.3">
      <c r="A40" s="2">
        <v>522</v>
      </c>
      <c r="B40" s="66" t="s">
        <v>165</v>
      </c>
      <c r="C40" s="7">
        <v>1</v>
      </c>
      <c r="D40" s="302">
        <v>95.204999999999998</v>
      </c>
      <c r="E40" s="57">
        <f t="shared" si="5"/>
        <v>95.204999999999998</v>
      </c>
      <c r="F40" s="60">
        <v>93.47399999999999</v>
      </c>
      <c r="G40" s="37">
        <f t="shared" si="6"/>
        <v>93.47399999999999</v>
      </c>
      <c r="H40" s="95">
        <v>102.1328</v>
      </c>
      <c r="I40" s="37">
        <f t="shared" si="7"/>
        <v>102.1328</v>
      </c>
      <c r="J40" s="311">
        <f t="shared" si="8"/>
        <v>96.937266666666645</v>
      </c>
      <c r="K40" s="286">
        <f t="shared" si="9"/>
        <v>96.937266666666645</v>
      </c>
    </row>
    <row r="41" spans="1:11" ht="15.75" thickBot="1" x14ac:dyDescent="0.3">
      <c r="A41" s="2">
        <v>523</v>
      </c>
      <c r="B41" s="67" t="s">
        <v>92</v>
      </c>
      <c r="C41" s="14">
        <v>2</v>
      </c>
      <c r="D41" s="302">
        <v>52.954000000000001</v>
      </c>
      <c r="E41" s="57">
        <f t="shared" si="5"/>
        <v>105.908</v>
      </c>
      <c r="F41" s="316">
        <v>51.991199999999999</v>
      </c>
      <c r="G41" s="37">
        <f t="shared" si="6"/>
        <v>103.9824</v>
      </c>
      <c r="H41" s="95">
        <v>58.430399999999999</v>
      </c>
      <c r="I41" s="37">
        <f t="shared" si="7"/>
        <v>116.8608</v>
      </c>
      <c r="J41" s="311">
        <f t="shared" si="8"/>
        <v>54.458533333333328</v>
      </c>
      <c r="K41" s="286">
        <f t="shared" si="9"/>
        <v>108.91706666666666</v>
      </c>
    </row>
    <row r="42" spans="1:11" ht="15.75" thickBot="1" x14ac:dyDescent="0.3">
      <c r="A42" s="2">
        <v>524</v>
      </c>
      <c r="B42" s="75" t="s">
        <v>29</v>
      </c>
      <c r="C42" s="15">
        <v>2</v>
      </c>
      <c r="D42" s="304">
        <v>119.06399999999999</v>
      </c>
      <c r="E42" s="57">
        <f t="shared" si="5"/>
        <v>238.12799999999999</v>
      </c>
      <c r="F42" s="60">
        <v>116.89919999999999</v>
      </c>
      <c r="G42" s="37">
        <f t="shared" si="6"/>
        <v>233.79839999999999</v>
      </c>
      <c r="H42" s="95">
        <v>126.1568</v>
      </c>
      <c r="I42" s="37">
        <f t="shared" si="7"/>
        <v>252.31360000000001</v>
      </c>
      <c r="J42" s="311">
        <f t="shared" si="8"/>
        <v>120.70666666666666</v>
      </c>
      <c r="K42" s="286">
        <f t="shared" si="9"/>
        <v>241.41333333333333</v>
      </c>
    </row>
    <row r="43" spans="1:11" ht="15.75" thickBot="1" x14ac:dyDescent="0.3">
      <c r="A43" s="2">
        <v>525</v>
      </c>
      <c r="B43" s="68" t="s">
        <v>83</v>
      </c>
      <c r="C43" s="8">
        <v>2</v>
      </c>
      <c r="D43" s="304">
        <v>131.142</v>
      </c>
      <c r="E43" s="57">
        <f t="shared" si="5"/>
        <v>262.28399999999999</v>
      </c>
      <c r="F43" s="60">
        <v>128.7576</v>
      </c>
      <c r="G43" s="37">
        <f t="shared" si="6"/>
        <v>257.51519999999999</v>
      </c>
      <c r="H43" s="95">
        <v>141.3888</v>
      </c>
      <c r="I43" s="37">
        <f t="shared" si="7"/>
        <v>282.77760000000001</v>
      </c>
      <c r="J43" s="311">
        <f t="shared" si="8"/>
        <v>133.7628</v>
      </c>
      <c r="K43" s="286">
        <f t="shared" si="9"/>
        <v>267.5256</v>
      </c>
    </row>
    <row r="44" spans="1:11" ht="15.75" thickBot="1" x14ac:dyDescent="0.3">
      <c r="A44" s="2">
        <v>526</v>
      </c>
      <c r="B44" s="76" t="s">
        <v>102</v>
      </c>
      <c r="C44" s="8">
        <v>15</v>
      </c>
      <c r="D44" s="304">
        <v>48.839999999999996</v>
      </c>
      <c r="E44" s="57">
        <f t="shared" si="5"/>
        <v>732.59999999999991</v>
      </c>
      <c r="F44" s="60">
        <v>47.951999999999998</v>
      </c>
      <c r="G44" s="37">
        <f t="shared" si="6"/>
        <v>719.28</v>
      </c>
      <c r="H44" s="95">
        <v>52.337599999999995</v>
      </c>
      <c r="I44" s="37">
        <f t="shared" si="7"/>
        <v>785.06399999999996</v>
      </c>
      <c r="J44" s="311">
        <f t="shared" si="8"/>
        <v>49.709866666666663</v>
      </c>
      <c r="K44" s="286">
        <f t="shared" si="9"/>
        <v>745.64800000000002</v>
      </c>
    </row>
    <row r="45" spans="1:11" ht="15.75" thickBot="1" x14ac:dyDescent="0.3">
      <c r="A45" s="2">
        <v>527</v>
      </c>
      <c r="B45" s="76" t="s">
        <v>31</v>
      </c>
      <c r="C45" s="9">
        <v>4</v>
      </c>
      <c r="D45" s="302">
        <v>37.454999999999998</v>
      </c>
      <c r="E45" s="57">
        <f t="shared" si="5"/>
        <v>149.82</v>
      </c>
      <c r="F45" s="60">
        <v>36.773999999999994</v>
      </c>
      <c r="G45" s="37">
        <f t="shared" si="6"/>
        <v>147.09599999999998</v>
      </c>
      <c r="H45" s="95">
        <v>42.907200000000003</v>
      </c>
      <c r="I45" s="37">
        <f t="shared" si="7"/>
        <v>171.62880000000001</v>
      </c>
      <c r="J45" s="311">
        <f t="shared" si="8"/>
        <v>39.045399999999994</v>
      </c>
      <c r="K45" s="286">
        <f t="shared" si="9"/>
        <v>156.18159999999997</v>
      </c>
    </row>
    <row r="46" spans="1:11" ht="15.75" thickBot="1" x14ac:dyDescent="0.3">
      <c r="A46" s="2">
        <v>528</v>
      </c>
      <c r="B46" s="77" t="s">
        <v>58</v>
      </c>
      <c r="C46" s="8">
        <v>10</v>
      </c>
      <c r="D46" s="304">
        <v>8.5909999999999993</v>
      </c>
      <c r="E46" s="57">
        <f t="shared" si="5"/>
        <v>85.91</v>
      </c>
      <c r="F46" s="60">
        <v>8.4347999999999992</v>
      </c>
      <c r="G46" s="37">
        <f t="shared" si="6"/>
        <v>84.347999999999985</v>
      </c>
      <c r="H46" s="95">
        <v>9.968</v>
      </c>
      <c r="I46" s="37">
        <f t="shared" si="7"/>
        <v>99.68</v>
      </c>
      <c r="J46" s="311">
        <f t="shared" si="8"/>
        <v>8.9979333333333322</v>
      </c>
      <c r="K46" s="286">
        <f t="shared" si="9"/>
        <v>89.979333333333329</v>
      </c>
    </row>
    <row r="47" spans="1:11" ht="15.75" thickBot="1" x14ac:dyDescent="0.3">
      <c r="A47" s="2">
        <v>529</v>
      </c>
      <c r="B47" s="66" t="s">
        <v>20</v>
      </c>
      <c r="C47" s="9">
        <v>4</v>
      </c>
      <c r="D47" s="302">
        <v>91.938000000000002</v>
      </c>
      <c r="E47" s="57">
        <f t="shared" si="5"/>
        <v>367.75200000000001</v>
      </c>
      <c r="F47" s="60">
        <v>90.266400000000004</v>
      </c>
      <c r="G47" s="37">
        <f t="shared" si="6"/>
        <v>361.06560000000002</v>
      </c>
      <c r="H47" s="95">
        <v>89.398399999999995</v>
      </c>
      <c r="I47" s="37">
        <f t="shared" si="7"/>
        <v>357.59359999999998</v>
      </c>
      <c r="J47" s="311">
        <f t="shared" si="8"/>
        <v>90.534266666666667</v>
      </c>
      <c r="K47" s="286">
        <f t="shared" si="9"/>
        <v>362.13706666666667</v>
      </c>
    </row>
    <row r="48" spans="1:11" ht="15.75" thickBot="1" x14ac:dyDescent="0.3">
      <c r="A48" s="2">
        <v>530</v>
      </c>
      <c r="B48" s="66" t="s">
        <v>9</v>
      </c>
      <c r="C48" s="7">
        <v>4</v>
      </c>
      <c r="D48" s="302">
        <v>98.603999999999999</v>
      </c>
      <c r="E48" s="57">
        <f t="shared" si="5"/>
        <v>394.416</v>
      </c>
      <c r="F48" s="60">
        <v>96.811199999999999</v>
      </c>
      <c r="G48" s="37">
        <f t="shared" si="6"/>
        <v>387.2448</v>
      </c>
      <c r="H48" s="95">
        <v>103.208</v>
      </c>
      <c r="I48" s="37">
        <f t="shared" si="7"/>
        <v>412.83199999999999</v>
      </c>
      <c r="J48" s="311">
        <f t="shared" si="8"/>
        <v>99.541066666666666</v>
      </c>
      <c r="K48" s="286">
        <f t="shared" si="9"/>
        <v>398.16426666666666</v>
      </c>
    </row>
    <row r="49" spans="1:11" ht="15.75" thickBot="1" x14ac:dyDescent="0.3">
      <c r="A49" s="2">
        <v>531</v>
      </c>
      <c r="B49" s="66" t="s">
        <v>55</v>
      </c>
      <c r="C49" s="7">
        <v>1</v>
      </c>
      <c r="D49" s="302">
        <v>291.44499999999999</v>
      </c>
      <c r="E49" s="57">
        <f t="shared" si="5"/>
        <v>291.44499999999999</v>
      </c>
      <c r="F49" s="60">
        <v>286.14599999999996</v>
      </c>
      <c r="G49" s="37">
        <f t="shared" si="6"/>
        <v>286.14599999999996</v>
      </c>
      <c r="H49" s="95">
        <v>311.74079999999998</v>
      </c>
      <c r="I49" s="37">
        <f t="shared" si="7"/>
        <v>311.74079999999998</v>
      </c>
      <c r="J49" s="311">
        <f t="shared" si="8"/>
        <v>296.44393333333329</v>
      </c>
      <c r="K49" s="286">
        <f t="shared" si="9"/>
        <v>296.44393333333329</v>
      </c>
    </row>
    <row r="50" spans="1:11" ht="15.75" thickBot="1" x14ac:dyDescent="0.3">
      <c r="A50" s="2">
        <v>532</v>
      </c>
      <c r="B50" s="67" t="s">
        <v>82</v>
      </c>
      <c r="C50" s="7">
        <v>4</v>
      </c>
      <c r="D50" s="302">
        <v>125.455</v>
      </c>
      <c r="E50" s="57">
        <f t="shared" si="5"/>
        <v>501.82</v>
      </c>
      <c r="F50" s="60">
        <v>123.17399999999999</v>
      </c>
      <c r="G50" s="37">
        <f t="shared" si="6"/>
        <v>492.69599999999997</v>
      </c>
      <c r="H50" s="95">
        <v>129.23679999999999</v>
      </c>
      <c r="I50" s="37">
        <f t="shared" si="7"/>
        <v>516.94719999999995</v>
      </c>
      <c r="J50" s="311">
        <f t="shared" si="8"/>
        <v>125.95526666666666</v>
      </c>
      <c r="K50" s="286">
        <f t="shared" si="9"/>
        <v>503.82106666666664</v>
      </c>
    </row>
    <row r="51" spans="1:11" ht="15.75" thickBot="1" x14ac:dyDescent="0.3">
      <c r="A51" s="2">
        <v>533</v>
      </c>
      <c r="B51" s="66" t="s">
        <v>27</v>
      </c>
      <c r="C51" s="7">
        <v>2</v>
      </c>
      <c r="D51" s="302">
        <v>98.417000000000002</v>
      </c>
      <c r="E51" s="57">
        <f t="shared" si="5"/>
        <v>196.834</v>
      </c>
      <c r="F51" s="60">
        <v>96.627600000000001</v>
      </c>
      <c r="G51" s="37">
        <f t="shared" si="6"/>
        <v>193.2552</v>
      </c>
      <c r="H51" s="95">
        <v>109.18879999999999</v>
      </c>
      <c r="I51" s="37">
        <f t="shared" si="7"/>
        <v>218.37759999999997</v>
      </c>
      <c r="J51" s="311">
        <f t="shared" si="8"/>
        <v>101.41113333333332</v>
      </c>
      <c r="K51" s="286">
        <f t="shared" si="9"/>
        <v>202.82226666666665</v>
      </c>
    </row>
    <row r="52" spans="1:11" ht="15.75" thickBot="1" x14ac:dyDescent="0.3">
      <c r="A52" s="2">
        <v>534</v>
      </c>
      <c r="B52" s="66" t="s">
        <v>13</v>
      </c>
      <c r="C52" s="7">
        <v>4</v>
      </c>
      <c r="D52" s="302">
        <v>128.667</v>
      </c>
      <c r="E52" s="57">
        <f t="shared" si="5"/>
        <v>514.66800000000001</v>
      </c>
      <c r="F52" s="60">
        <v>126.3276</v>
      </c>
      <c r="G52" s="37">
        <f t="shared" si="6"/>
        <v>505.31040000000002</v>
      </c>
      <c r="H52" s="95">
        <v>138.3648</v>
      </c>
      <c r="I52" s="37">
        <f t="shared" si="7"/>
        <v>553.45920000000001</v>
      </c>
      <c r="J52" s="311">
        <f t="shared" si="8"/>
        <v>131.1198</v>
      </c>
      <c r="K52" s="286">
        <f t="shared" si="9"/>
        <v>524.47919999999999</v>
      </c>
    </row>
    <row r="53" spans="1:11" ht="15.75" thickBot="1" x14ac:dyDescent="0.3">
      <c r="A53" s="2">
        <v>535</v>
      </c>
      <c r="B53" s="66" t="s">
        <v>24</v>
      </c>
      <c r="C53" s="7">
        <v>2</v>
      </c>
      <c r="D53" s="302">
        <v>218.29499999999999</v>
      </c>
      <c r="E53" s="57">
        <f t="shared" si="5"/>
        <v>436.59</v>
      </c>
      <c r="F53" s="60">
        <v>214.32599999999999</v>
      </c>
      <c r="G53" s="37">
        <f t="shared" si="6"/>
        <v>428.65199999999999</v>
      </c>
      <c r="H53" s="95">
        <v>201.14080000000001</v>
      </c>
      <c r="I53" s="37">
        <f t="shared" si="7"/>
        <v>402.28160000000003</v>
      </c>
      <c r="J53" s="311">
        <f t="shared" si="8"/>
        <v>211.25393333333332</v>
      </c>
      <c r="K53" s="286">
        <f t="shared" si="9"/>
        <v>422.50786666666664</v>
      </c>
    </row>
    <row r="54" spans="1:11" ht="15.75" thickBot="1" x14ac:dyDescent="0.3">
      <c r="A54" s="2">
        <v>536</v>
      </c>
      <c r="B54" s="66" t="s">
        <v>44</v>
      </c>
      <c r="C54" s="7">
        <v>2</v>
      </c>
      <c r="D54" s="302">
        <v>258.39</v>
      </c>
      <c r="E54" s="57">
        <f t="shared" si="5"/>
        <v>516.78</v>
      </c>
      <c r="F54" s="60">
        <v>253.69200000000001</v>
      </c>
      <c r="G54" s="37">
        <f t="shared" si="6"/>
        <v>507.38400000000001</v>
      </c>
      <c r="H54" s="95">
        <v>285.88</v>
      </c>
      <c r="I54" s="37">
        <f t="shared" si="7"/>
        <v>571.76</v>
      </c>
      <c r="J54" s="311">
        <f t="shared" si="8"/>
        <v>265.98733333333331</v>
      </c>
      <c r="K54" s="286">
        <f t="shared" si="9"/>
        <v>531.97466666666662</v>
      </c>
    </row>
    <row r="55" spans="1:11" ht="15.75" thickBot="1" x14ac:dyDescent="0.3">
      <c r="A55" s="2">
        <v>537</v>
      </c>
      <c r="B55" s="66" t="s">
        <v>43</v>
      </c>
      <c r="C55" s="7">
        <v>1</v>
      </c>
      <c r="D55" s="302">
        <v>352.26400000000001</v>
      </c>
      <c r="E55" s="57">
        <f t="shared" si="5"/>
        <v>352.26400000000001</v>
      </c>
      <c r="F55" s="60">
        <v>345.85919999999999</v>
      </c>
      <c r="G55" s="37">
        <f t="shared" si="6"/>
        <v>345.85919999999999</v>
      </c>
      <c r="H55" s="95">
        <v>353.44959999999998</v>
      </c>
      <c r="I55" s="37">
        <f t="shared" si="7"/>
        <v>353.44959999999998</v>
      </c>
      <c r="J55" s="311">
        <f t="shared" si="8"/>
        <v>350.52426666666662</v>
      </c>
      <c r="K55" s="286">
        <f t="shared" si="9"/>
        <v>350.52426666666662</v>
      </c>
    </row>
    <row r="56" spans="1:11" ht="15.75" thickBot="1" x14ac:dyDescent="0.3">
      <c r="A56" s="2">
        <v>538</v>
      </c>
      <c r="B56" s="67" t="s">
        <v>84</v>
      </c>
      <c r="C56" s="7">
        <v>1</v>
      </c>
      <c r="D56" s="302">
        <v>37.674999999999997</v>
      </c>
      <c r="E56" s="57">
        <f t="shared" si="5"/>
        <v>37.674999999999997</v>
      </c>
      <c r="F56" s="60">
        <v>36.99</v>
      </c>
      <c r="G56" s="37">
        <f t="shared" si="6"/>
        <v>36.99</v>
      </c>
      <c r="H56" s="95">
        <v>42.851199999999999</v>
      </c>
      <c r="I56" s="37">
        <f t="shared" si="7"/>
        <v>42.851199999999999</v>
      </c>
      <c r="J56" s="311">
        <f t="shared" si="8"/>
        <v>39.172066666666666</v>
      </c>
      <c r="K56" s="286">
        <f t="shared" si="9"/>
        <v>39.172066666666666</v>
      </c>
    </row>
    <row r="57" spans="1:11" ht="15.75" thickBot="1" x14ac:dyDescent="0.3">
      <c r="A57" s="2">
        <v>539</v>
      </c>
      <c r="B57" s="66" t="s">
        <v>56</v>
      </c>
      <c r="C57" s="7">
        <v>3</v>
      </c>
      <c r="D57" s="302">
        <v>30.195</v>
      </c>
      <c r="E57" s="57">
        <f t="shared" si="5"/>
        <v>90.585000000000008</v>
      </c>
      <c r="F57" s="60">
        <v>29.646000000000001</v>
      </c>
      <c r="G57" s="37">
        <f t="shared" si="6"/>
        <v>88.938000000000002</v>
      </c>
      <c r="H57" s="95">
        <v>36.007999999999996</v>
      </c>
      <c r="I57" s="37">
        <f t="shared" si="7"/>
        <v>108.02399999999999</v>
      </c>
      <c r="J57" s="311">
        <f t="shared" si="8"/>
        <v>31.949666666666662</v>
      </c>
      <c r="K57" s="286">
        <f t="shared" si="9"/>
        <v>95.849000000000004</v>
      </c>
    </row>
    <row r="58" spans="1:11" ht="15.75" thickBot="1" x14ac:dyDescent="0.3">
      <c r="A58" s="2">
        <v>540</v>
      </c>
      <c r="B58" s="66" t="s">
        <v>10</v>
      </c>
      <c r="C58" s="7">
        <v>2</v>
      </c>
      <c r="D58" s="302">
        <v>97.426999999999992</v>
      </c>
      <c r="E58" s="57">
        <f t="shared" si="5"/>
        <v>194.85399999999998</v>
      </c>
      <c r="F58" s="60">
        <v>95.655599999999993</v>
      </c>
      <c r="G58" s="37">
        <f t="shared" si="6"/>
        <v>191.31119999999999</v>
      </c>
      <c r="H58" s="95">
        <v>102.5248</v>
      </c>
      <c r="I58" s="37">
        <f t="shared" si="7"/>
        <v>205.0496</v>
      </c>
      <c r="J58" s="311">
        <f t="shared" si="8"/>
        <v>98.535799999999995</v>
      </c>
      <c r="K58" s="286">
        <f t="shared" si="9"/>
        <v>197.07159999999999</v>
      </c>
    </row>
    <row r="59" spans="1:11" ht="15.75" thickBot="1" x14ac:dyDescent="0.3">
      <c r="A59" s="2">
        <v>541</v>
      </c>
      <c r="B59" s="67" t="s">
        <v>94</v>
      </c>
      <c r="C59" s="7">
        <v>4</v>
      </c>
      <c r="D59" s="302">
        <v>68.353999999999999</v>
      </c>
      <c r="E59" s="57">
        <f t="shared" si="5"/>
        <v>273.416</v>
      </c>
      <c r="F59" s="60">
        <v>67.111199999999997</v>
      </c>
      <c r="G59" s="37">
        <f t="shared" si="6"/>
        <v>268.44479999999999</v>
      </c>
      <c r="H59" s="95">
        <v>75.241600000000005</v>
      </c>
      <c r="I59" s="37">
        <f t="shared" si="7"/>
        <v>300.96640000000002</v>
      </c>
      <c r="J59" s="311">
        <f t="shared" si="8"/>
        <v>70.235599999999991</v>
      </c>
      <c r="K59" s="286">
        <f t="shared" si="9"/>
        <v>280.94239999999996</v>
      </c>
    </row>
    <row r="60" spans="1:11" ht="15.75" thickBot="1" x14ac:dyDescent="0.3">
      <c r="A60" s="2">
        <v>542</v>
      </c>
      <c r="B60" s="66" t="s">
        <v>47</v>
      </c>
      <c r="C60" s="7">
        <v>2</v>
      </c>
      <c r="D60" s="302">
        <v>108.812</v>
      </c>
      <c r="E60" s="57">
        <f t="shared" si="5"/>
        <v>217.624</v>
      </c>
      <c r="F60" s="60">
        <v>106.8336</v>
      </c>
      <c r="G60" s="37">
        <f t="shared" si="6"/>
        <v>213.66720000000001</v>
      </c>
      <c r="H60" s="95">
        <v>105.48160000000001</v>
      </c>
      <c r="I60" s="37">
        <f t="shared" si="7"/>
        <v>210.96320000000003</v>
      </c>
      <c r="J60" s="311">
        <f t="shared" si="8"/>
        <v>107.0424</v>
      </c>
      <c r="K60" s="286">
        <f t="shared" si="9"/>
        <v>214.0848</v>
      </c>
    </row>
    <row r="61" spans="1:11" ht="15.75" thickBot="1" x14ac:dyDescent="0.3">
      <c r="A61" s="2">
        <v>543</v>
      </c>
      <c r="B61" s="66" t="s">
        <v>22</v>
      </c>
      <c r="C61" s="7">
        <v>12</v>
      </c>
      <c r="D61" s="302">
        <v>32.835000000000001</v>
      </c>
      <c r="E61" s="57">
        <f t="shared" si="5"/>
        <v>394.02</v>
      </c>
      <c r="F61" s="60">
        <v>32.238</v>
      </c>
      <c r="G61" s="37">
        <f t="shared" si="6"/>
        <v>386.85599999999999</v>
      </c>
      <c r="H61" s="95">
        <v>37.2288</v>
      </c>
      <c r="I61" s="37">
        <f t="shared" si="7"/>
        <v>446.74559999999997</v>
      </c>
      <c r="J61" s="311">
        <f t="shared" si="8"/>
        <v>34.100600000000007</v>
      </c>
      <c r="K61" s="286">
        <f t="shared" si="9"/>
        <v>409.2072</v>
      </c>
    </row>
    <row r="62" spans="1:11" ht="15.75" thickBot="1" x14ac:dyDescent="0.3">
      <c r="A62" s="3"/>
      <c r="B62" s="102" t="s">
        <v>61</v>
      </c>
      <c r="C62" s="43"/>
      <c r="D62" s="302"/>
      <c r="E62" s="57">
        <f>SUM(E5:E61)</f>
        <v>17273.002999999997</v>
      </c>
      <c r="F62" s="57"/>
      <c r="G62" s="57">
        <f t="shared" ref="G62:I62" si="10">SUM(G5:G61)</f>
        <v>16958.948400000001</v>
      </c>
      <c r="H62" s="307"/>
      <c r="I62" s="56">
        <f t="shared" si="10"/>
        <v>18152.1872</v>
      </c>
      <c r="J62" s="311">
        <f t="shared" si="8"/>
        <v>0</v>
      </c>
      <c r="K62" s="286">
        <f t="shared" si="9"/>
        <v>17461.379533333333</v>
      </c>
    </row>
    <row r="63" spans="1:11" ht="15.75" thickBot="1" x14ac:dyDescent="0.3">
      <c r="A63" s="3">
        <v>544</v>
      </c>
      <c r="B63" s="103" t="s">
        <v>303</v>
      </c>
      <c r="C63" s="43" t="s">
        <v>6</v>
      </c>
      <c r="D63" s="321">
        <v>30</v>
      </c>
      <c r="E63" s="57"/>
      <c r="F63" s="60">
        <v>30</v>
      </c>
      <c r="G63" s="37"/>
      <c r="H63" s="95"/>
      <c r="I63" s="37"/>
      <c r="J63" s="311">
        <f t="shared" si="8"/>
        <v>20</v>
      </c>
      <c r="K63" s="286">
        <f t="shared" si="9"/>
        <v>0</v>
      </c>
    </row>
    <row r="64" spans="1:11" ht="15.75" thickBot="1" x14ac:dyDescent="0.3">
      <c r="A64" s="1"/>
      <c r="B64" s="103" t="s">
        <v>302</v>
      </c>
      <c r="C64" s="43" t="s">
        <v>301</v>
      </c>
      <c r="D64" s="302">
        <v>75</v>
      </c>
      <c r="E64" s="57">
        <f>E63</f>
        <v>0</v>
      </c>
      <c r="F64" s="60">
        <v>80</v>
      </c>
      <c r="G64" s="37"/>
      <c r="H64" s="471"/>
      <c r="I64" s="472"/>
      <c r="J64" s="311">
        <f t="shared" si="8"/>
        <v>51.666666666666664</v>
      </c>
      <c r="K64" s="286">
        <f t="shared" si="9"/>
        <v>0</v>
      </c>
    </row>
    <row r="65" spans="1:11" ht="15.75" thickBot="1" x14ac:dyDescent="0.3">
      <c r="A65" s="1"/>
      <c r="B65" s="103" t="s">
        <v>304</v>
      </c>
      <c r="C65" s="105" t="s">
        <v>8</v>
      </c>
      <c r="D65" s="302"/>
      <c r="E65" s="57">
        <f>D63*D64</f>
        <v>2250</v>
      </c>
      <c r="F65" s="57">
        <v>2400</v>
      </c>
      <c r="G65" s="57">
        <f>F63*F64</f>
        <v>2400</v>
      </c>
      <c r="H65" s="57">
        <v>0</v>
      </c>
      <c r="I65" s="57">
        <f>H63*H64</f>
        <v>0</v>
      </c>
      <c r="J65" s="311">
        <f t="shared" si="8"/>
        <v>800</v>
      </c>
      <c r="K65" s="286">
        <f t="shared" si="9"/>
        <v>1550</v>
      </c>
    </row>
    <row r="66" spans="1:11" ht="15.75" thickBot="1" x14ac:dyDescent="0.3">
      <c r="A66" s="1"/>
      <c r="B66" s="103" t="s">
        <v>305</v>
      </c>
      <c r="C66" s="105"/>
      <c r="D66" s="302"/>
      <c r="E66" s="57">
        <f>E62+E65</f>
        <v>19523.002999999997</v>
      </c>
      <c r="F66" s="57">
        <v>2400</v>
      </c>
      <c r="G66" s="57">
        <f t="shared" ref="G66:I66" si="11">G62+G65</f>
        <v>19358.948400000001</v>
      </c>
      <c r="H66" s="57">
        <v>0</v>
      </c>
      <c r="I66" s="57">
        <f t="shared" si="11"/>
        <v>18152.1872</v>
      </c>
      <c r="J66" s="311">
        <f t="shared" si="8"/>
        <v>800</v>
      </c>
      <c r="K66" s="286">
        <f t="shared" si="9"/>
        <v>19011.379533333333</v>
      </c>
    </row>
    <row r="67" spans="1:11" ht="15.75" thickBot="1" x14ac:dyDescent="0.3">
      <c r="A67" s="1"/>
      <c r="B67" s="66"/>
      <c r="C67" s="79"/>
      <c r="D67" s="303"/>
      <c r="E67" s="57"/>
      <c r="F67" s="60"/>
      <c r="G67" s="37"/>
      <c r="J67" s="311"/>
      <c r="K67" s="286"/>
    </row>
    <row r="68" spans="1:11" s="31" customFormat="1" ht="39.75" thickBot="1" x14ac:dyDescent="0.3">
      <c r="A68" s="128" t="s">
        <v>6</v>
      </c>
      <c r="B68" s="129" t="s">
        <v>69</v>
      </c>
      <c r="D68" s="322" t="s">
        <v>72</v>
      </c>
      <c r="E68" s="317" t="s">
        <v>70</v>
      </c>
      <c r="F68" s="322" t="s">
        <v>72</v>
      </c>
      <c r="G68" s="317" t="s">
        <v>70</v>
      </c>
      <c r="H68" s="322" t="s">
        <v>72</v>
      </c>
      <c r="I68" s="317" t="s">
        <v>70</v>
      </c>
      <c r="J68" s="264" t="s">
        <v>296</v>
      </c>
      <c r="K68" s="265" t="s">
        <v>297</v>
      </c>
    </row>
    <row r="69" spans="1:11" ht="15.75" thickBot="1" x14ac:dyDescent="0.3">
      <c r="A69" s="1">
        <v>1</v>
      </c>
      <c r="B69" s="67" t="s">
        <v>254</v>
      </c>
      <c r="D69" s="323">
        <v>0</v>
      </c>
      <c r="E69" s="57">
        <f>A69*D69</f>
        <v>0</v>
      </c>
      <c r="F69" s="323">
        <v>0</v>
      </c>
      <c r="G69" s="57">
        <f>A69*F69</f>
        <v>0</v>
      </c>
      <c r="H69" s="323">
        <v>800</v>
      </c>
      <c r="I69" s="57">
        <f>A69*H69</f>
        <v>800</v>
      </c>
      <c r="J69" s="395">
        <f>(D69+F69+H69)/3</f>
        <v>266.66666666666669</v>
      </c>
      <c r="K69" s="396">
        <f>(E69+G69+I69)/3</f>
        <v>266.66666666666669</v>
      </c>
    </row>
    <row r="71" spans="1:11" ht="15.75" thickBot="1" x14ac:dyDescent="0.3"/>
    <row r="72" spans="1:11" ht="15.75" thickBot="1" x14ac:dyDescent="0.3">
      <c r="A72" s="68" t="s">
        <v>97</v>
      </c>
      <c r="B72" s="69"/>
      <c r="C72" s="69"/>
      <c r="D72" s="299"/>
      <c r="E72" s="299"/>
      <c r="F72" s="318"/>
    </row>
    <row r="73" spans="1:11" s="47" customFormat="1" ht="16.5" thickTop="1" thickBot="1" x14ac:dyDescent="0.3">
      <c r="A73" s="50" t="s">
        <v>5</v>
      </c>
      <c r="B73" s="72"/>
      <c r="C73" s="72"/>
      <c r="D73" s="53" t="s">
        <v>290</v>
      </c>
      <c r="E73" s="296"/>
      <c r="F73" s="91" t="s">
        <v>295</v>
      </c>
      <c r="G73" s="35"/>
      <c r="H73" s="94" t="s">
        <v>291</v>
      </c>
      <c r="I73" s="98"/>
      <c r="J73" s="676" t="s">
        <v>300</v>
      </c>
      <c r="K73" s="677"/>
    </row>
    <row r="74" spans="1:11" ht="30.75" thickBot="1" x14ac:dyDescent="0.3">
      <c r="A74" s="4" t="s">
        <v>66</v>
      </c>
      <c r="B74" s="48" t="s">
        <v>7</v>
      </c>
      <c r="C74" s="6" t="s">
        <v>6</v>
      </c>
      <c r="D74" s="38" t="s">
        <v>67</v>
      </c>
      <c r="E74" s="122" t="s">
        <v>68</v>
      </c>
      <c r="F74" s="38" t="s">
        <v>67</v>
      </c>
      <c r="G74" s="39" t="s">
        <v>68</v>
      </c>
      <c r="H74" s="93" t="s">
        <v>67</v>
      </c>
      <c r="I74" s="45" t="s">
        <v>68</v>
      </c>
      <c r="J74" s="385" t="s">
        <v>298</v>
      </c>
      <c r="K74" s="386" t="s">
        <v>299</v>
      </c>
    </row>
    <row r="75" spans="1:11" ht="15.75" thickBot="1" x14ac:dyDescent="0.3">
      <c r="A75" s="2">
        <v>545</v>
      </c>
      <c r="B75" s="66" t="s">
        <v>57</v>
      </c>
      <c r="C75" s="7">
        <v>10</v>
      </c>
      <c r="D75" s="307">
        <v>5.8</v>
      </c>
      <c r="E75" s="278">
        <f t="shared" ref="E75:E106" si="12">C75*D75</f>
        <v>58</v>
      </c>
      <c r="F75" s="60">
        <v>5.8</v>
      </c>
      <c r="G75" s="37">
        <f t="shared" ref="G75:G106" si="13">C75*F75</f>
        <v>58</v>
      </c>
      <c r="H75" s="95">
        <v>6.2</v>
      </c>
      <c r="I75" s="99">
        <f t="shared" ref="I75:I106" si="14">C75*H75</f>
        <v>62</v>
      </c>
      <c r="J75" s="387">
        <f t="shared" ref="J75:J106" si="15">(D75+F75+H75)/3</f>
        <v>5.9333333333333336</v>
      </c>
      <c r="K75" s="388">
        <f t="shared" ref="K75:K106" si="16">(E75+G75+I75)/3</f>
        <v>59.333333333333336</v>
      </c>
    </row>
    <row r="76" spans="1:11" ht="15.75" thickBot="1" x14ac:dyDescent="0.3">
      <c r="A76" s="2">
        <v>546</v>
      </c>
      <c r="B76" s="66" t="s">
        <v>34</v>
      </c>
      <c r="C76" s="7">
        <v>2</v>
      </c>
      <c r="D76" s="307">
        <v>312.14999999999998</v>
      </c>
      <c r="E76" s="278">
        <f t="shared" si="12"/>
        <v>624.29999999999995</v>
      </c>
      <c r="F76" s="60">
        <v>364.12</v>
      </c>
      <c r="G76" s="37">
        <f t="shared" si="13"/>
        <v>728.24</v>
      </c>
      <c r="H76" s="95">
        <v>328.64</v>
      </c>
      <c r="I76" s="99">
        <f t="shared" si="14"/>
        <v>657.28</v>
      </c>
      <c r="J76" s="387">
        <f t="shared" si="15"/>
        <v>334.96999999999997</v>
      </c>
      <c r="K76" s="388">
        <f t="shared" si="16"/>
        <v>669.93999999999994</v>
      </c>
    </row>
    <row r="77" spans="1:11" ht="15.75" thickBot="1" x14ac:dyDescent="0.3">
      <c r="A77" s="2">
        <v>547</v>
      </c>
      <c r="B77" s="66" t="s">
        <v>35</v>
      </c>
      <c r="C77" s="7">
        <v>2</v>
      </c>
      <c r="D77" s="307">
        <v>398.29</v>
      </c>
      <c r="E77" s="278">
        <f t="shared" si="12"/>
        <v>796.58</v>
      </c>
      <c r="F77" s="60">
        <v>415.97</v>
      </c>
      <c r="G77" s="37">
        <f t="shared" si="13"/>
        <v>831.94</v>
      </c>
      <c r="H77" s="95">
        <v>415.51</v>
      </c>
      <c r="I77" s="99">
        <f t="shared" si="14"/>
        <v>831.02</v>
      </c>
      <c r="J77" s="387">
        <f t="shared" si="15"/>
        <v>409.92333333333335</v>
      </c>
      <c r="K77" s="388">
        <f t="shared" si="16"/>
        <v>819.84666666666669</v>
      </c>
    </row>
    <row r="78" spans="1:11" ht="15.75" thickBot="1" x14ac:dyDescent="0.3">
      <c r="A78" s="2">
        <v>548</v>
      </c>
      <c r="B78" s="66" t="s">
        <v>33</v>
      </c>
      <c r="C78" s="7">
        <v>2</v>
      </c>
      <c r="D78" s="307">
        <v>97.23</v>
      </c>
      <c r="E78" s="278">
        <f t="shared" si="12"/>
        <v>194.46</v>
      </c>
      <c r="F78" s="60">
        <v>98.15</v>
      </c>
      <c r="G78" s="37">
        <f t="shared" si="13"/>
        <v>196.3</v>
      </c>
      <c r="H78" s="95">
        <v>86.46</v>
      </c>
      <c r="I78" s="99">
        <f t="shared" si="14"/>
        <v>172.92</v>
      </c>
      <c r="J78" s="387">
        <f t="shared" si="15"/>
        <v>93.946666666666658</v>
      </c>
      <c r="K78" s="388">
        <f t="shared" si="16"/>
        <v>187.89333333333332</v>
      </c>
    </row>
    <row r="79" spans="1:11" ht="15.75" thickBot="1" x14ac:dyDescent="0.3">
      <c r="A79" s="2">
        <v>549</v>
      </c>
      <c r="B79" s="67" t="s">
        <v>76</v>
      </c>
      <c r="C79" s="7">
        <v>1</v>
      </c>
      <c r="D79" s="307">
        <v>293.57</v>
      </c>
      <c r="E79" s="278">
        <f t="shared" si="12"/>
        <v>293.57</v>
      </c>
      <c r="F79" s="60">
        <v>321.87</v>
      </c>
      <c r="G79" s="37">
        <f t="shared" si="13"/>
        <v>321.87</v>
      </c>
      <c r="H79" s="95">
        <v>287.33999999999997</v>
      </c>
      <c r="I79" s="99">
        <f t="shared" si="14"/>
        <v>287.33999999999997</v>
      </c>
      <c r="J79" s="387">
        <f t="shared" si="15"/>
        <v>300.92666666666668</v>
      </c>
      <c r="K79" s="388">
        <f t="shared" si="16"/>
        <v>300.92666666666668</v>
      </c>
    </row>
    <row r="80" spans="1:11" ht="15.75" thickBot="1" x14ac:dyDescent="0.3">
      <c r="A80" s="2">
        <v>550</v>
      </c>
      <c r="B80" s="67" t="s">
        <v>131</v>
      </c>
      <c r="C80" s="7">
        <v>4</v>
      </c>
      <c r="D80" s="307">
        <v>69.66</v>
      </c>
      <c r="E80" s="278">
        <f t="shared" si="12"/>
        <v>278.64</v>
      </c>
      <c r="F80" s="60">
        <v>78.319999999999993</v>
      </c>
      <c r="G80" s="37">
        <f t="shared" si="13"/>
        <v>313.27999999999997</v>
      </c>
      <c r="H80" s="95">
        <v>76.599999999999994</v>
      </c>
      <c r="I80" s="99">
        <f t="shared" si="14"/>
        <v>306.39999999999998</v>
      </c>
      <c r="J80" s="387">
        <f t="shared" si="15"/>
        <v>74.86</v>
      </c>
      <c r="K80" s="388">
        <f t="shared" si="16"/>
        <v>299.44</v>
      </c>
    </row>
    <row r="81" spans="1:11" ht="15.75" thickBot="1" x14ac:dyDescent="0.3">
      <c r="A81" s="2">
        <v>551</v>
      </c>
      <c r="B81" s="67" t="s">
        <v>78</v>
      </c>
      <c r="C81" s="7">
        <v>1</v>
      </c>
      <c r="D81" s="307">
        <v>398.25</v>
      </c>
      <c r="E81" s="278">
        <f t="shared" si="12"/>
        <v>398.25</v>
      </c>
      <c r="F81" s="60">
        <v>415.79</v>
      </c>
      <c r="G81" s="37">
        <f t="shared" si="13"/>
        <v>415.79</v>
      </c>
      <c r="H81" s="95">
        <v>415.18</v>
      </c>
      <c r="I81" s="99">
        <f t="shared" si="14"/>
        <v>415.18</v>
      </c>
      <c r="J81" s="387">
        <f t="shared" si="15"/>
        <v>409.74</v>
      </c>
      <c r="K81" s="388">
        <f t="shared" si="16"/>
        <v>409.74</v>
      </c>
    </row>
    <row r="82" spans="1:11" ht="15.75" thickBot="1" x14ac:dyDescent="0.3">
      <c r="A82" s="2">
        <v>552</v>
      </c>
      <c r="B82" s="66" t="s">
        <v>48</v>
      </c>
      <c r="C82" s="7">
        <v>2</v>
      </c>
      <c r="D82" s="307">
        <v>221.73</v>
      </c>
      <c r="E82" s="278">
        <f t="shared" si="12"/>
        <v>443.46</v>
      </c>
      <c r="F82" s="60">
        <v>222.16</v>
      </c>
      <c r="G82" s="37">
        <f t="shared" si="13"/>
        <v>444.32</v>
      </c>
      <c r="H82" s="95">
        <v>265.82</v>
      </c>
      <c r="I82" s="99">
        <f t="shared" si="14"/>
        <v>531.64</v>
      </c>
      <c r="J82" s="387">
        <f t="shared" si="15"/>
        <v>236.57000000000002</v>
      </c>
      <c r="K82" s="388">
        <f t="shared" si="16"/>
        <v>473.14000000000004</v>
      </c>
    </row>
    <row r="83" spans="1:11" ht="15.75" thickBot="1" x14ac:dyDescent="0.3">
      <c r="A83" s="2">
        <v>553</v>
      </c>
      <c r="B83" s="66" t="s">
        <v>59</v>
      </c>
      <c r="C83" s="7">
        <v>1</v>
      </c>
      <c r="D83" s="307">
        <v>327.67</v>
      </c>
      <c r="E83" s="278">
        <f t="shared" si="12"/>
        <v>327.67</v>
      </c>
      <c r="F83" s="60">
        <v>332.45</v>
      </c>
      <c r="G83" s="37">
        <f t="shared" si="13"/>
        <v>332.45</v>
      </c>
      <c r="H83" s="95">
        <v>334.29</v>
      </c>
      <c r="I83" s="99">
        <f t="shared" si="14"/>
        <v>334.29</v>
      </c>
      <c r="J83" s="387">
        <f t="shared" si="15"/>
        <v>331.47</v>
      </c>
      <c r="K83" s="388">
        <f t="shared" si="16"/>
        <v>331.47</v>
      </c>
    </row>
    <row r="84" spans="1:11" ht="15.75" thickBot="1" x14ac:dyDescent="0.3">
      <c r="A84" s="2">
        <v>554</v>
      </c>
      <c r="B84" s="66" t="s">
        <v>46</v>
      </c>
      <c r="C84" s="7">
        <v>10</v>
      </c>
      <c r="D84" s="307">
        <v>16.149999999999999</v>
      </c>
      <c r="E84" s="278">
        <f t="shared" si="12"/>
        <v>161.5</v>
      </c>
      <c r="F84" s="60">
        <v>12.11</v>
      </c>
      <c r="G84" s="37">
        <f t="shared" si="13"/>
        <v>121.1</v>
      </c>
      <c r="H84" s="95">
        <v>15.98</v>
      </c>
      <c r="I84" s="99">
        <f t="shared" si="14"/>
        <v>159.80000000000001</v>
      </c>
      <c r="J84" s="387">
        <f t="shared" si="15"/>
        <v>14.746666666666664</v>
      </c>
      <c r="K84" s="388">
        <f t="shared" si="16"/>
        <v>147.46666666666667</v>
      </c>
    </row>
    <row r="85" spans="1:11" ht="15.75" thickBot="1" x14ac:dyDescent="0.3">
      <c r="A85" s="2">
        <v>555</v>
      </c>
      <c r="B85" s="67" t="s">
        <v>79</v>
      </c>
      <c r="C85" s="7">
        <v>4</v>
      </c>
      <c r="D85" s="307">
        <v>74.34</v>
      </c>
      <c r="E85" s="278">
        <f t="shared" si="12"/>
        <v>297.36</v>
      </c>
      <c r="F85" s="60">
        <v>78.97</v>
      </c>
      <c r="G85" s="37">
        <f t="shared" si="13"/>
        <v>315.88</v>
      </c>
      <c r="H85" s="95">
        <v>79.16</v>
      </c>
      <c r="I85" s="99">
        <f t="shared" si="14"/>
        <v>316.64</v>
      </c>
      <c r="J85" s="387">
        <f t="shared" si="15"/>
        <v>77.489999999999995</v>
      </c>
      <c r="K85" s="388">
        <f t="shared" si="16"/>
        <v>309.95999999999998</v>
      </c>
    </row>
    <row r="86" spans="1:11" ht="15.75" thickBot="1" x14ac:dyDescent="0.3">
      <c r="A86" s="2">
        <v>556</v>
      </c>
      <c r="B86" s="67" t="s">
        <v>80</v>
      </c>
      <c r="C86" s="7">
        <v>4</v>
      </c>
      <c r="D86" s="307">
        <v>63.11</v>
      </c>
      <c r="E86" s="278">
        <f t="shared" si="12"/>
        <v>252.44</v>
      </c>
      <c r="F86" s="60">
        <v>46.18</v>
      </c>
      <c r="G86" s="37">
        <f t="shared" si="13"/>
        <v>184.72</v>
      </c>
      <c r="H86" s="95">
        <v>71.45</v>
      </c>
      <c r="I86" s="99">
        <f t="shared" si="14"/>
        <v>285.8</v>
      </c>
      <c r="J86" s="387">
        <f t="shared" si="15"/>
        <v>60.24666666666667</v>
      </c>
      <c r="K86" s="388">
        <f t="shared" si="16"/>
        <v>240.98666666666668</v>
      </c>
    </row>
    <row r="87" spans="1:11" ht="15.75" thickBot="1" x14ac:dyDescent="0.3">
      <c r="A87" s="2">
        <v>557</v>
      </c>
      <c r="B87" s="66" t="s">
        <v>15</v>
      </c>
      <c r="C87" s="7">
        <v>4</v>
      </c>
      <c r="D87" s="307">
        <v>43.28</v>
      </c>
      <c r="E87" s="278">
        <f t="shared" si="12"/>
        <v>173.12</v>
      </c>
      <c r="F87" s="60">
        <v>44.48</v>
      </c>
      <c r="G87" s="37">
        <f t="shared" si="13"/>
        <v>177.92</v>
      </c>
      <c r="H87" s="95">
        <v>38.97</v>
      </c>
      <c r="I87" s="99">
        <f t="shared" si="14"/>
        <v>155.88</v>
      </c>
      <c r="J87" s="387">
        <f t="shared" si="15"/>
        <v>42.243333333333332</v>
      </c>
      <c r="K87" s="388">
        <f t="shared" si="16"/>
        <v>168.97333333333333</v>
      </c>
    </row>
    <row r="88" spans="1:11" ht="15.75" thickBot="1" x14ac:dyDescent="0.3">
      <c r="A88" s="2">
        <v>558</v>
      </c>
      <c r="B88" s="66" t="s">
        <v>40</v>
      </c>
      <c r="C88" s="7">
        <v>2</v>
      </c>
      <c r="D88" s="307">
        <v>111.15</v>
      </c>
      <c r="E88" s="278">
        <f t="shared" si="12"/>
        <v>222.3</v>
      </c>
      <c r="F88" s="60">
        <v>113.46</v>
      </c>
      <c r="G88" s="37">
        <f t="shared" si="13"/>
        <v>226.92</v>
      </c>
      <c r="H88" s="95">
        <v>119.64</v>
      </c>
      <c r="I88" s="99">
        <f t="shared" si="14"/>
        <v>239.28</v>
      </c>
      <c r="J88" s="387">
        <f t="shared" si="15"/>
        <v>114.75</v>
      </c>
      <c r="K88" s="388">
        <f t="shared" si="16"/>
        <v>229.5</v>
      </c>
    </row>
    <row r="89" spans="1:11" ht="15.75" thickBot="1" x14ac:dyDescent="0.3">
      <c r="A89" s="2">
        <v>559</v>
      </c>
      <c r="B89" s="66" t="s">
        <v>39</v>
      </c>
      <c r="C89" s="7">
        <v>4</v>
      </c>
      <c r="D89" s="307">
        <v>123.6</v>
      </c>
      <c r="E89" s="278">
        <f t="shared" si="12"/>
        <v>494.4</v>
      </c>
      <c r="F89" s="60">
        <v>117.58</v>
      </c>
      <c r="G89" s="37">
        <f t="shared" si="13"/>
        <v>470.32</v>
      </c>
      <c r="H89" s="95">
        <v>135.51</v>
      </c>
      <c r="I89" s="99">
        <f t="shared" si="14"/>
        <v>542.04</v>
      </c>
      <c r="J89" s="387">
        <f t="shared" si="15"/>
        <v>125.56333333333333</v>
      </c>
      <c r="K89" s="388">
        <f t="shared" si="16"/>
        <v>502.25333333333333</v>
      </c>
    </row>
    <row r="90" spans="1:11" ht="15.75" thickBot="1" x14ac:dyDescent="0.3">
      <c r="A90" s="2">
        <v>560</v>
      </c>
      <c r="B90" s="66" t="s">
        <v>23</v>
      </c>
      <c r="C90" s="7">
        <v>1</v>
      </c>
      <c r="D90" s="307">
        <v>215.67</v>
      </c>
      <c r="E90" s="278">
        <f t="shared" si="12"/>
        <v>215.67</v>
      </c>
      <c r="F90" s="60">
        <v>225.97</v>
      </c>
      <c r="G90" s="37">
        <f t="shared" si="13"/>
        <v>225.97</v>
      </c>
      <c r="H90" s="95">
        <v>208.8</v>
      </c>
      <c r="I90" s="99">
        <f t="shared" si="14"/>
        <v>208.8</v>
      </c>
      <c r="J90" s="387">
        <f t="shared" si="15"/>
        <v>216.81333333333336</v>
      </c>
      <c r="K90" s="388">
        <f t="shared" si="16"/>
        <v>216.81333333333336</v>
      </c>
    </row>
    <row r="91" spans="1:11" ht="15.75" thickBot="1" x14ac:dyDescent="0.3">
      <c r="A91" s="2">
        <v>561</v>
      </c>
      <c r="B91" s="67" t="s">
        <v>93</v>
      </c>
      <c r="C91" s="7">
        <v>2</v>
      </c>
      <c r="D91" s="307">
        <v>98.68</v>
      </c>
      <c r="E91" s="278">
        <f t="shared" si="12"/>
        <v>197.36</v>
      </c>
      <c r="F91" s="60">
        <v>96.87</v>
      </c>
      <c r="G91" s="37">
        <f t="shared" si="13"/>
        <v>193.74</v>
      </c>
      <c r="H91" s="95">
        <v>91.15</v>
      </c>
      <c r="I91" s="99">
        <f t="shared" si="14"/>
        <v>182.3</v>
      </c>
      <c r="J91" s="387">
        <f t="shared" si="15"/>
        <v>95.566666666666677</v>
      </c>
      <c r="K91" s="388">
        <f t="shared" si="16"/>
        <v>191.13333333333335</v>
      </c>
    </row>
    <row r="92" spans="1:11" ht="15.75" thickBot="1" x14ac:dyDescent="0.3">
      <c r="A92" s="2">
        <v>562</v>
      </c>
      <c r="B92" s="66" t="s">
        <v>45</v>
      </c>
      <c r="C92" s="7">
        <v>1</v>
      </c>
      <c r="D92" s="307">
        <v>193.59</v>
      </c>
      <c r="E92" s="278">
        <f t="shared" si="12"/>
        <v>193.59</v>
      </c>
      <c r="F92" s="60">
        <v>203.87</v>
      </c>
      <c r="G92" s="37">
        <f t="shared" si="13"/>
        <v>203.87</v>
      </c>
      <c r="H92" s="95">
        <v>210.34</v>
      </c>
      <c r="I92" s="99">
        <f t="shared" si="14"/>
        <v>210.34</v>
      </c>
      <c r="J92" s="387">
        <f t="shared" si="15"/>
        <v>202.60000000000002</v>
      </c>
      <c r="K92" s="388">
        <f t="shared" si="16"/>
        <v>202.60000000000002</v>
      </c>
    </row>
    <row r="93" spans="1:11" ht="15.75" thickBot="1" x14ac:dyDescent="0.3">
      <c r="A93" s="2">
        <v>563</v>
      </c>
      <c r="B93" s="67" t="s">
        <v>81</v>
      </c>
      <c r="C93" s="7">
        <v>4</v>
      </c>
      <c r="D93" s="307">
        <v>68.36</v>
      </c>
      <c r="E93" s="278">
        <f t="shared" si="12"/>
        <v>273.44</v>
      </c>
      <c r="F93" s="60">
        <v>68.14</v>
      </c>
      <c r="G93" s="37">
        <f t="shared" si="13"/>
        <v>272.56</v>
      </c>
      <c r="H93" s="95">
        <v>73.37</v>
      </c>
      <c r="I93" s="99">
        <f t="shared" si="14"/>
        <v>293.48</v>
      </c>
      <c r="J93" s="387">
        <f t="shared" si="15"/>
        <v>69.956666666666663</v>
      </c>
      <c r="K93" s="388">
        <f t="shared" si="16"/>
        <v>279.82666666666665</v>
      </c>
    </row>
    <row r="94" spans="1:11" ht="15.75" thickBot="1" x14ac:dyDescent="0.3">
      <c r="A94" s="2">
        <v>564</v>
      </c>
      <c r="B94" s="66" t="s">
        <v>26</v>
      </c>
      <c r="C94" s="7">
        <v>2</v>
      </c>
      <c r="D94" s="307">
        <v>91.04</v>
      </c>
      <c r="E94" s="278">
        <f t="shared" si="12"/>
        <v>182.08</v>
      </c>
      <c r="F94" s="60">
        <v>79.540000000000006</v>
      </c>
      <c r="G94" s="37">
        <f t="shared" si="13"/>
        <v>159.08000000000001</v>
      </c>
      <c r="H94" s="95">
        <v>94.28</v>
      </c>
      <c r="I94" s="99">
        <f t="shared" si="14"/>
        <v>188.56</v>
      </c>
      <c r="J94" s="387">
        <f t="shared" si="15"/>
        <v>88.286666666666676</v>
      </c>
      <c r="K94" s="388">
        <f t="shared" si="16"/>
        <v>176.57333333333335</v>
      </c>
    </row>
    <row r="95" spans="1:11" ht="15.75" thickBot="1" x14ac:dyDescent="0.3">
      <c r="A95" s="2">
        <v>565</v>
      </c>
      <c r="B95" s="66" t="s">
        <v>25</v>
      </c>
      <c r="C95" s="7">
        <v>2</v>
      </c>
      <c r="D95" s="307">
        <v>89.65</v>
      </c>
      <c r="E95" s="278">
        <f t="shared" si="12"/>
        <v>179.3</v>
      </c>
      <c r="F95" s="60">
        <v>96.47</v>
      </c>
      <c r="G95" s="37">
        <f t="shared" si="13"/>
        <v>192.94</v>
      </c>
      <c r="H95" s="95">
        <v>94.68</v>
      </c>
      <c r="I95" s="99">
        <f t="shared" si="14"/>
        <v>189.36</v>
      </c>
      <c r="J95" s="387">
        <f t="shared" si="15"/>
        <v>93.600000000000009</v>
      </c>
      <c r="K95" s="388">
        <f t="shared" si="16"/>
        <v>187.20000000000002</v>
      </c>
    </row>
    <row r="96" spans="1:11" ht="15.75" thickBot="1" x14ac:dyDescent="0.3">
      <c r="A96" s="2">
        <v>566</v>
      </c>
      <c r="B96" s="67" t="s">
        <v>95</v>
      </c>
      <c r="C96" s="7">
        <v>2</v>
      </c>
      <c r="D96" s="307">
        <v>39.67</v>
      </c>
      <c r="E96" s="278">
        <f t="shared" si="12"/>
        <v>79.34</v>
      </c>
      <c r="F96" s="60">
        <v>49.67</v>
      </c>
      <c r="G96" s="37">
        <f t="shared" si="13"/>
        <v>99.34</v>
      </c>
      <c r="H96" s="95">
        <v>42.97</v>
      </c>
      <c r="I96" s="99">
        <f t="shared" si="14"/>
        <v>85.94</v>
      </c>
      <c r="J96" s="387">
        <f t="shared" si="15"/>
        <v>44.103333333333332</v>
      </c>
      <c r="K96" s="388">
        <f t="shared" si="16"/>
        <v>88.206666666666663</v>
      </c>
    </row>
    <row r="97" spans="1:11" ht="15.75" thickBot="1" x14ac:dyDescent="0.3">
      <c r="A97" s="2">
        <v>567</v>
      </c>
      <c r="B97" s="66" t="s">
        <v>18</v>
      </c>
      <c r="C97" s="7">
        <v>4</v>
      </c>
      <c r="D97" s="307">
        <v>78.27</v>
      </c>
      <c r="E97" s="278">
        <f t="shared" si="12"/>
        <v>313.08</v>
      </c>
      <c r="F97" s="60">
        <v>87.24</v>
      </c>
      <c r="G97" s="37">
        <f t="shared" si="13"/>
        <v>348.96</v>
      </c>
      <c r="H97" s="95">
        <v>71.150000000000006</v>
      </c>
      <c r="I97" s="99">
        <f t="shared" si="14"/>
        <v>284.60000000000002</v>
      </c>
      <c r="J97" s="387">
        <f t="shared" si="15"/>
        <v>78.88666666666667</v>
      </c>
      <c r="K97" s="388">
        <f t="shared" si="16"/>
        <v>315.54666666666668</v>
      </c>
    </row>
    <row r="98" spans="1:11" ht="15.75" thickBot="1" x14ac:dyDescent="0.3">
      <c r="A98" s="2">
        <v>568</v>
      </c>
      <c r="B98" s="66" t="s">
        <v>37</v>
      </c>
      <c r="C98" s="7">
        <v>1</v>
      </c>
      <c r="D98" s="307">
        <v>284.08</v>
      </c>
      <c r="E98" s="278">
        <f t="shared" si="12"/>
        <v>284.08</v>
      </c>
      <c r="F98" s="60">
        <v>239.45</v>
      </c>
      <c r="G98" s="37">
        <f t="shared" si="13"/>
        <v>239.45</v>
      </c>
      <c r="H98" s="95">
        <v>291.36</v>
      </c>
      <c r="I98" s="99">
        <f t="shared" si="14"/>
        <v>291.36</v>
      </c>
      <c r="J98" s="387">
        <f t="shared" si="15"/>
        <v>271.63</v>
      </c>
      <c r="K98" s="388">
        <f t="shared" si="16"/>
        <v>271.63</v>
      </c>
    </row>
    <row r="99" spans="1:11" ht="15.75" thickBot="1" x14ac:dyDescent="0.3">
      <c r="A99" s="2">
        <v>569</v>
      </c>
      <c r="B99" s="66" t="s">
        <v>36</v>
      </c>
      <c r="C99" s="7">
        <v>1</v>
      </c>
      <c r="D99" s="307">
        <v>298.12</v>
      </c>
      <c r="E99" s="278">
        <f t="shared" si="12"/>
        <v>298.12</v>
      </c>
      <c r="F99" s="60">
        <v>247.87</v>
      </c>
      <c r="G99" s="37">
        <f t="shared" si="13"/>
        <v>247.87</v>
      </c>
      <c r="H99" s="95">
        <v>315.64</v>
      </c>
      <c r="I99" s="99">
        <f t="shared" si="14"/>
        <v>315.64</v>
      </c>
      <c r="J99" s="387">
        <f t="shared" si="15"/>
        <v>287.20999999999998</v>
      </c>
      <c r="K99" s="388">
        <f t="shared" si="16"/>
        <v>287.20999999999998</v>
      </c>
    </row>
    <row r="100" spans="1:11" ht="15.75" thickBot="1" x14ac:dyDescent="0.3">
      <c r="A100" s="2">
        <v>570</v>
      </c>
      <c r="B100" s="66" t="s">
        <v>38</v>
      </c>
      <c r="C100" s="7">
        <v>1</v>
      </c>
      <c r="D100" s="307">
        <v>263.31</v>
      </c>
      <c r="E100" s="278">
        <f t="shared" si="12"/>
        <v>263.31</v>
      </c>
      <c r="F100" s="60">
        <v>267.41000000000003</v>
      </c>
      <c r="G100" s="37">
        <f t="shared" si="13"/>
        <v>267.41000000000003</v>
      </c>
      <c r="H100" s="95">
        <v>274.26</v>
      </c>
      <c r="I100" s="99">
        <f t="shared" si="14"/>
        <v>274.26</v>
      </c>
      <c r="J100" s="387">
        <f t="shared" si="15"/>
        <v>268.32666666666665</v>
      </c>
      <c r="K100" s="388">
        <f t="shared" si="16"/>
        <v>268.32666666666665</v>
      </c>
    </row>
    <row r="101" spans="1:11" ht="15.75" thickBot="1" x14ac:dyDescent="0.3">
      <c r="A101" s="2">
        <v>571</v>
      </c>
      <c r="B101" s="66" t="s">
        <v>28</v>
      </c>
      <c r="C101" s="7">
        <v>4</v>
      </c>
      <c r="D101" s="307">
        <v>275.97000000000003</v>
      </c>
      <c r="E101" s="278">
        <f t="shared" si="12"/>
        <v>1103.8800000000001</v>
      </c>
      <c r="F101" s="60">
        <v>294</v>
      </c>
      <c r="G101" s="37">
        <f t="shared" si="13"/>
        <v>1176</v>
      </c>
      <c r="H101" s="95">
        <v>289.94</v>
      </c>
      <c r="I101" s="99">
        <f t="shared" si="14"/>
        <v>1159.76</v>
      </c>
      <c r="J101" s="387">
        <f t="shared" si="15"/>
        <v>286.63666666666671</v>
      </c>
      <c r="K101" s="388">
        <f t="shared" si="16"/>
        <v>1146.5466666666669</v>
      </c>
    </row>
    <row r="102" spans="1:11" ht="15.75" thickBot="1" x14ac:dyDescent="0.3">
      <c r="A102" s="2">
        <v>572</v>
      </c>
      <c r="B102" s="66" t="s">
        <v>30</v>
      </c>
      <c r="C102" s="7">
        <v>4</v>
      </c>
      <c r="D102" s="307">
        <v>163.25</v>
      </c>
      <c r="E102" s="278">
        <f t="shared" si="12"/>
        <v>653</v>
      </c>
      <c r="F102" s="60">
        <v>167.87</v>
      </c>
      <c r="G102" s="37">
        <f t="shared" si="13"/>
        <v>671.48</v>
      </c>
      <c r="H102" s="95">
        <v>174.64</v>
      </c>
      <c r="I102" s="99">
        <f t="shared" si="14"/>
        <v>698.56</v>
      </c>
      <c r="J102" s="387">
        <f t="shared" si="15"/>
        <v>168.58666666666667</v>
      </c>
      <c r="K102" s="388">
        <f t="shared" si="16"/>
        <v>674.34666666666669</v>
      </c>
    </row>
    <row r="103" spans="1:11" ht="15.75" thickBot="1" x14ac:dyDescent="0.3">
      <c r="A103" s="2">
        <v>573</v>
      </c>
      <c r="B103" s="66" t="s">
        <v>73</v>
      </c>
      <c r="C103" s="7">
        <v>3</v>
      </c>
      <c r="D103" s="307">
        <v>48.29</v>
      </c>
      <c r="E103" s="278">
        <f t="shared" si="12"/>
        <v>144.87</v>
      </c>
      <c r="F103" s="60">
        <v>48.74</v>
      </c>
      <c r="G103" s="37">
        <f t="shared" si="13"/>
        <v>146.22</v>
      </c>
      <c r="H103" s="95">
        <v>56.74</v>
      </c>
      <c r="I103" s="99">
        <f t="shared" si="14"/>
        <v>170.22</v>
      </c>
      <c r="J103" s="387">
        <f t="shared" si="15"/>
        <v>51.256666666666668</v>
      </c>
      <c r="K103" s="388">
        <f t="shared" si="16"/>
        <v>153.77000000000001</v>
      </c>
    </row>
    <row r="104" spans="1:11" ht="15.75" thickBot="1" x14ac:dyDescent="0.3">
      <c r="A104" s="2">
        <v>574</v>
      </c>
      <c r="B104" s="66" t="s">
        <v>74</v>
      </c>
      <c r="C104" s="7">
        <v>3</v>
      </c>
      <c r="D104" s="307">
        <v>29.63</v>
      </c>
      <c r="E104" s="278">
        <f t="shared" si="12"/>
        <v>88.89</v>
      </c>
      <c r="F104" s="60">
        <v>26.17</v>
      </c>
      <c r="G104" s="37">
        <f t="shared" si="13"/>
        <v>78.510000000000005</v>
      </c>
      <c r="H104" s="95">
        <v>31.48</v>
      </c>
      <c r="I104" s="99">
        <f t="shared" si="14"/>
        <v>94.44</v>
      </c>
      <c r="J104" s="387">
        <f t="shared" si="15"/>
        <v>29.093333333333334</v>
      </c>
      <c r="K104" s="388">
        <f t="shared" si="16"/>
        <v>87.280000000000015</v>
      </c>
    </row>
    <row r="105" spans="1:11" ht="15.75" thickBot="1" x14ac:dyDescent="0.3">
      <c r="A105" s="2">
        <v>575</v>
      </c>
      <c r="B105" s="66" t="s">
        <v>112</v>
      </c>
      <c r="C105" s="7">
        <v>5</v>
      </c>
      <c r="D105" s="307">
        <v>28.95</v>
      </c>
      <c r="E105" s="278">
        <f t="shared" si="12"/>
        <v>144.75</v>
      </c>
      <c r="F105" s="60">
        <v>37.869999999999997</v>
      </c>
      <c r="G105" s="37">
        <f t="shared" si="13"/>
        <v>189.35</v>
      </c>
      <c r="H105" s="95">
        <v>31.82</v>
      </c>
      <c r="I105" s="99">
        <f t="shared" si="14"/>
        <v>159.1</v>
      </c>
      <c r="J105" s="387">
        <f t="shared" si="15"/>
        <v>32.879999999999995</v>
      </c>
      <c r="K105" s="388">
        <f t="shared" si="16"/>
        <v>164.4</v>
      </c>
    </row>
    <row r="106" spans="1:11" ht="15.75" thickBot="1" x14ac:dyDescent="0.3">
      <c r="A106" s="2">
        <v>576</v>
      </c>
      <c r="B106" s="66" t="s">
        <v>42</v>
      </c>
      <c r="C106" s="7">
        <v>4</v>
      </c>
      <c r="D106" s="307">
        <v>43.01</v>
      </c>
      <c r="E106" s="278">
        <f t="shared" si="12"/>
        <v>172.04</v>
      </c>
      <c r="F106" s="60">
        <v>47.11</v>
      </c>
      <c r="G106" s="37">
        <f t="shared" si="13"/>
        <v>188.44</v>
      </c>
      <c r="H106" s="95">
        <v>38.17</v>
      </c>
      <c r="I106" s="99">
        <f t="shared" si="14"/>
        <v>152.68</v>
      </c>
      <c r="J106" s="387">
        <f t="shared" si="15"/>
        <v>42.763333333333343</v>
      </c>
      <c r="K106" s="388">
        <f t="shared" si="16"/>
        <v>171.05333333333337</v>
      </c>
    </row>
    <row r="107" spans="1:11" ht="15.75" thickBot="1" x14ac:dyDescent="0.3">
      <c r="A107" s="2">
        <v>577</v>
      </c>
      <c r="B107" s="66" t="s">
        <v>54</v>
      </c>
      <c r="C107" s="7">
        <v>2</v>
      </c>
      <c r="D107" s="307">
        <v>25.85</v>
      </c>
      <c r="E107" s="278">
        <f t="shared" ref="E107:E136" si="17">C107*D107</f>
        <v>51.7</v>
      </c>
      <c r="F107" s="60">
        <v>21.65</v>
      </c>
      <c r="G107" s="37">
        <f t="shared" ref="G107:G136" si="18">C107*F107</f>
        <v>43.3</v>
      </c>
      <c r="H107" s="95">
        <v>29.84</v>
      </c>
      <c r="I107" s="99">
        <f t="shared" ref="I107:I136" si="19">C107*H107</f>
        <v>59.68</v>
      </c>
      <c r="J107" s="387">
        <f t="shared" ref="J107:J140" si="20">(D107+F107+H107)/3</f>
        <v>25.78</v>
      </c>
      <c r="K107" s="388">
        <f t="shared" ref="K107:K140" si="21">(E107+G107+I107)/3</f>
        <v>51.56</v>
      </c>
    </row>
    <row r="108" spans="1:11" ht="15.75" thickBot="1" x14ac:dyDescent="0.3">
      <c r="A108" s="2">
        <v>578</v>
      </c>
      <c r="B108" s="67" t="s">
        <v>113</v>
      </c>
      <c r="C108" s="7">
        <v>2</v>
      </c>
      <c r="D108" s="307">
        <v>295.64999999999998</v>
      </c>
      <c r="E108" s="278">
        <f t="shared" si="17"/>
        <v>591.29999999999995</v>
      </c>
      <c r="F108" s="60">
        <v>289.45</v>
      </c>
      <c r="G108" s="37">
        <f t="shared" si="18"/>
        <v>578.9</v>
      </c>
      <c r="H108" s="95">
        <v>308.64</v>
      </c>
      <c r="I108" s="99">
        <f t="shared" si="19"/>
        <v>617.28</v>
      </c>
      <c r="J108" s="387">
        <f t="shared" si="20"/>
        <v>297.9133333333333</v>
      </c>
      <c r="K108" s="388">
        <f t="shared" si="21"/>
        <v>595.8266666666666</v>
      </c>
    </row>
    <row r="109" spans="1:11" ht="15.75" thickBot="1" x14ac:dyDescent="0.3">
      <c r="A109" s="2">
        <v>579</v>
      </c>
      <c r="B109" s="66" t="s">
        <v>32</v>
      </c>
      <c r="C109" s="7">
        <v>2</v>
      </c>
      <c r="D109" s="307">
        <v>53.56</v>
      </c>
      <c r="E109" s="278">
        <f t="shared" si="17"/>
        <v>107.12</v>
      </c>
      <c r="F109" s="60">
        <v>57.48</v>
      </c>
      <c r="G109" s="37">
        <f t="shared" si="18"/>
        <v>114.96</v>
      </c>
      <c r="H109" s="95">
        <v>64.709999999999994</v>
      </c>
      <c r="I109" s="99">
        <f t="shared" si="19"/>
        <v>129.41999999999999</v>
      </c>
      <c r="J109" s="387">
        <f t="shared" si="20"/>
        <v>58.583333333333336</v>
      </c>
      <c r="K109" s="388">
        <f t="shared" si="21"/>
        <v>117.16666666666667</v>
      </c>
    </row>
    <row r="110" spans="1:11" ht="15.75" thickBot="1" x14ac:dyDescent="0.3">
      <c r="A110" s="2">
        <v>580</v>
      </c>
      <c r="B110" s="67" t="s">
        <v>91</v>
      </c>
      <c r="C110" s="7">
        <v>2</v>
      </c>
      <c r="D110" s="307">
        <v>94.3</v>
      </c>
      <c r="E110" s="278">
        <f t="shared" si="17"/>
        <v>188.6</v>
      </c>
      <c r="F110" s="60">
        <v>95.14</v>
      </c>
      <c r="G110" s="37">
        <f t="shared" si="18"/>
        <v>190.28</v>
      </c>
      <c r="H110" s="95">
        <v>104.54</v>
      </c>
      <c r="I110" s="99">
        <f t="shared" si="19"/>
        <v>209.08</v>
      </c>
      <c r="J110" s="387">
        <f t="shared" si="20"/>
        <v>97.993333333333339</v>
      </c>
      <c r="K110" s="388">
        <f t="shared" si="21"/>
        <v>195.98666666666668</v>
      </c>
    </row>
    <row r="111" spans="1:11" ht="15.75" thickBot="1" x14ac:dyDescent="0.3">
      <c r="A111" s="2">
        <v>581</v>
      </c>
      <c r="B111" s="66" t="s">
        <v>50</v>
      </c>
      <c r="C111" s="7">
        <v>4</v>
      </c>
      <c r="D111" s="307">
        <v>38.44</v>
      </c>
      <c r="E111" s="278">
        <f t="shared" si="17"/>
        <v>153.76</v>
      </c>
      <c r="F111" s="60">
        <v>37.14</v>
      </c>
      <c r="G111" s="37">
        <f t="shared" si="18"/>
        <v>148.56</v>
      </c>
      <c r="H111" s="95">
        <v>36.28</v>
      </c>
      <c r="I111" s="99">
        <f t="shared" si="19"/>
        <v>145.12</v>
      </c>
      <c r="J111" s="387">
        <f t="shared" si="20"/>
        <v>37.286666666666669</v>
      </c>
      <c r="K111" s="388">
        <f t="shared" si="21"/>
        <v>149.14666666666668</v>
      </c>
    </row>
    <row r="112" spans="1:11" ht="15.75" thickBot="1" x14ac:dyDescent="0.3">
      <c r="A112" s="2">
        <v>582</v>
      </c>
      <c r="B112" s="66" t="s">
        <v>49</v>
      </c>
      <c r="C112" s="7">
        <v>4</v>
      </c>
      <c r="D112" s="307">
        <v>42.15</v>
      </c>
      <c r="E112" s="278">
        <f t="shared" si="17"/>
        <v>168.6</v>
      </c>
      <c r="F112" s="60">
        <v>45.12</v>
      </c>
      <c r="G112" s="37">
        <f t="shared" si="18"/>
        <v>180.48</v>
      </c>
      <c r="H112" s="95">
        <v>37.130000000000003</v>
      </c>
      <c r="I112" s="99">
        <f t="shared" si="19"/>
        <v>148.52000000000001</v>
      </c>
      <c r="J112" s="387">
        <f t="shared" si="20"/>
        <v>41.466666666666669</v>
      </c>
      <c r="K112" s="388">
        <f t="shared" si="21"/>
        <v>165.86666666666667</v>
      </c>
    </row>
    <row r="113" spans="1:11" ht="15.75" thickBot="1" x14ac:dyDescent="0.3">
      <c r="A113" s="2">
        <v>583</v>
      </c>
      <c r="B113" s="66" t="s">
        <v>17</v>
      </c>
      <c r="C113" s="7">
        <v>1</v>
      </c>
      <c r="D113" s="307">
        <v>538.66999999999996</v>
      </c>
      <c r="E113" s="278">
        <f t="shared" si="17"/>
        <v>538.66999999999996</v>
      </c>
      <c r="F113" s="60">
        <v>498.74</v>
      </c>
      <c r="G113" s="37">
        <f t="shared" si="18"/>
        <v>498.74</v>
      </c>
      <c r="H113" s="95">
        <v>576.91</v>
      </c>
      <c r="I113" s="99">
        <f t="shared" si="19"/>
        <v>576.91</v>
      </c>
      <c r="J113" s="387">
        <f t="shared" si="20"/>
        <v>538.10666666666657</v>
      </c>
      <c r="K113" s="388">
        <f t="shared" si="21"/>
        <v>538.10666666666657</v>
      </c>
    </row>
    <row r="114" spans="1:11" ht="15.75" thickBot="1" x14ac:dyDescent="0.3">
      <c r="A114" s="2">
        <v>584</v>
      </c>
      <c r="B114" s="67" t="s">
        <v>92</v>
      </c>
      <c r="C114" s="7">
        <v>2</v>
      </c>
      <c r="D114" s="307">
        <v>55.11</v>
      </c>
      <c r="E114" s="278">
        <f t="shared" si="17"/>
        <v>110.22</v>
      </c>
      <c r="F114" s="60">
        <v>56.17</v>
      </c>
      <c r="G114" s="37">
        <f t="shared" si="18"/>
        <v>112.34</v>
      </c>
      <c r="H114" s="95">
        <v>61.36</v>
      </c>
      <c r="I114" s="99">
        <f t="shared" si="19"/>
        <v>122.72</v>
      </c>
      <c r="J114" s="387">
        <f t="shared" si="20"/>
        <v>57.54666666666666</v>
      </c>
      <c r="K114" s="388">
        <f t="shared" si="21"/>
        <v>115.09333333333332</v>
      </c>
    </row>
    <row r="115" spans="1:11" ht="15.75" thickBot="1" x14ac:dyDescent="0.3">
      <c r="A115" s="2">
        <v>585</v>
      </c>
      <c r="B115" s="75" t="s">
        <v>41</v>
      </c>
      <c r="C115" s="7">
        <v>1</v>
      </c>
      <c r="D115" s="307">
        <v>1298.0999999999999</v>
      </c>
      <c r="E115" s="278">
        <f t="shared" si="17"/>
        <v>1298.0999999999999</v>
      </c>
      <c r="F115" s="60">
        <v>1324.79</v>
      </c>
      <c r="G115" s="37">
        <f t="shared" si="18"/>
        <v>1324.79</v>
      </c>
      <c r="H115" s="95">
        <v>1304.05</v>
      </c>
      <c r="I115" s="99">
        <f t="shared" si="19"/>
        <v>1304.05</v>
      </c>
      <c r="J115" s="387">
        <f t="shared" si="20"/>
        <v>1308.9799999999998</v>
      </c>
      <c r="K115" s="388">
        <f t="shared" si="21"/>
        <v>1308.9799999999998</v>
      </c>
    </row>
    <row r="116" spans="1:11" ht="15.75" thickBot="1" x14ac:dyDescent="0.3">
      <c r="A116" s="2">
        <v>586</v>
      </c>
      <c r="B116" s="75" t="s">
        <v>29</v>
      </c>
      <c r="C116" s="8">
        <v>2</v>
      </c>
      <c r="D116" s="307">
        <v>133.25</v>
      </c>
      <c r="E116" s="278">
        <f t="shared" si="17"/>
        <v>266.5</v>
      </c>
      <c r="F116" s="60">
        <v>133.87</v>
      </c>
      <c r="G116" s="37">
        <f t="shared" si="18"/>
        <v>267.74</v>
      </c>
      <c r="H116" s="95">
        <v>142.62</v>
      </c>
      <c r="I116" s="99">
        <f t="shared" si="19"/>
        <v>285.24</v>
      </c>
      <c r="J116" s="387">
        <f t="shared" si="20"/>
        <v>136.58000000000001</v>
      </c>
      <c r="K116" s="388">
        <f t="shared" si="21"/>
        <v>273.16000000000003</v>
      </c>
    </row>
    <row r="117" spans="1:11" ht="15.75" thickBot="1" x14ac:dyDescent="0.3">
      <c r="A117" s="2">
        <v>587</v>
      </c>
      <c r="B117" s="68" t="s">
        <v>83</v>
      </c>
      <c r="C117" s="8">
        <v>2</v>
      </c>
      <c r="D117" s="307">
        <v>152.13999999999999</v>
      </c>
      <c r="E117" s="278">
        <f t="shared" si="17"/>
        <v>304.27999999999997</v>
      </c>
      <c r="F117" s="60">
        <v>148.13999999999999</v>
      </c>
      <c r="G117" s="37">
        <f t="shared" si="18"/>
        <v>296.27999999999997</v>
      </c>
      <c r="H117" s="95">
        <v>163.38</v>
      </c>
      <c r="I117" s="99">
        <f t="shared" si="19"/>
        <v>326.76</v>
      </c>
      <c r="J117" s="387">
        <f t="shared" si="20"/>
        <v>154.55333333333331</v>
      </c>
      <c r="K117" s="388">
        <f t="shared" si="21"/>
        <v>309.10666666666663</v>
      </c>
    </row>
    <row r="118" spans="1:11" ht="15.75" thickBot="1" x14ac:dyDescent="0.3">
      <c r="A118" s="2">
        <v>588</v>
      </c>
      <c r="B118" s="75" t="s">
        <v>102</v>
      </c>
      <c r="C118" s="8">
        <v>15</v>
      </c>
      <c r="D118" s="307">
        <v>44.4</v>
      </c>
      <c r="E118" s="278">
        <f t="shared" si="17"/>
        <v>666</v>
      </c>
      <c r="F118" s="60">
        <v>41.25</v>
      </c>
      <c r="G118" s="37">
        <f t="shared" si="18"/>
        <v>618.75</v>
      </c>
      <c r="H118" s="95">
        <v>46.73</v>
      </c>
      <c r="I118" s="99">
        <f t="shared" si="19"/>
        <v>700.94999999999993</v>
      </c>
      <c r="J118" s="387">
        <f t="shared" si="20"/>
        <v>44.126666666666665</v>
      </c>
      <c r="K118" s="388">
        <f t="shared" si="21"/>
        <v>661.9</v>
      </c>
    </row>
    <row r="119" spans="1:11" ht="15.75" thickBot="1" x14ac:dyDescent="0.3">
      <c r="A119" s="2">
        <v>589</v>
      </c>
      <c r="B119" s="76" t="s">
        <v>31</v>
      </c>
      <c r="C119" s="9">
        <v>4</v>
      </c>
      <c r="D119" s="307">
        <v>34.049999999999997</v>
      </c>
      <c r="E119" s="278">
        <f t="shared" si="17"/>
        <v>136.19999999999999</v>
      </c>
      <c r="F119" s="60">
        <v>35.17</v>
      </c>
      <c r="G119" s="37">
        <f t="shared" si="18"/>
        <v>140.68</v>
      </c>
      <c r="H119" s="95">
        <v>38.97</v>
      </c>
      <c r="I119" s="99">
        <f t="shared" si="19"/>
        <v>155.88</v>
      </c>
      <c r="J119" s="387">
        <f t="shared" si="20"/>
        <v>36.063333333333333</v>
      </c>
      <c r="K119" s="388">
        <f t="shared" si="21"/>
        <v>144.25333333333333</v>
      </c>
    </row>
    <row r="120" spans="1:11" ht="15.75" thickBot="1" x14ac:dyDescent="0.3">
      <c r="A120" s="2">
        <v>590</v>
      </c>
      <c r="B120" s="77" t="s">
        <v>58</v>
      </c>
      <c r="C120" s="8">
        <v>4</v>
      </c>
      <c r="D120" s="307">
        <v>7.8</v>
      </c>
      <c r="E120" s="278">
        <f t="shared" si="17"/>
        <v>31.2</v>
      </c>
      <c r="F120" s="60">
        <v>6.98</v>
      </c>
      <c r="G120" s="37">
        <f t="shared" si="18"/>
        <v>27.92</v>
      </c>
      <c r="H120" s="95">
        <v>8.3000000000000007</v>
      </c>
      <c r="I120" s="99">
        <f t="shared" si="19"/>
        <v>33.200000000000003</v>
      </c>
      <c r="J120" s="387">
        <f t="shared" si="20"/>
        <v>7.6933333333333342</v>
      </c>
      <c r="K120" s="388">
        <f t="shared" si="21"/>
        <v>30.773333333333337</v>
      </c>
    </row>
    <row r="121" spans="1:11" ht="15.75" thickBot="1" x14ac:dyDescent="0.3">
      <c r="A121" s="2">
        <v>591</v>
      </c>
      <c r="B121" s="66" t="s">
        <v>20</v>
      </c>
      <c r="C121" s="9">
        <v>2</v>
      </c>
      <c r="D121" s="307">
        <v>132.19999999999999</v>
      </c>
      <c r="E121" s="278">
        <f t="shared" si="17"/>
        <v>264.39999999999998</v>
      </c>
      <c r="F121" s="60">
        <v>135.47</v>
      </c>
      <c r="G121" s="37">
        <f t="shared" si="18"/>
        <v>270.94</v>
      </c>
      <c r="H121" s="95">
        <v>141.22999999999999</v>
      </c>
      <c r="I121" s="99">
        <f t="shared" si="19"/>
        <v>282.45999999999998</v>
      </c>
      <c r="J121" s="387">
        <f t="shared" si="20"/>
        <v>136.29999999999998</v>
      </c>
      <c r="K121" s="388">
        <f t="shared" si="21"/>
        <v>272.59999999999997</v>
      </c>
    </row>
    <row r="122" spans="1:11" ht="15.75" thickBot="1" x14ac:dyDescent="0.3">
      <c r="A122" s="2">
        <v>592</v>
      </c>
      <c r="B122" s="66" t="s">
        <v>9</v>
      </c>
      <c r="C122" s="7">
        <v>4</v>
      </c>
      <c r="D122" s="307">
        <v>133.29</v>
      </c>
      <c r="E122" s="278">
        <f t="shared" si="17"/>
        <v>533.16</v>
      </c>
      <c r="F122" s="60">
        <v>122.98</v>
      </c>
      <c r="G122" s="37">
        <f t="shared" si="18"/>
        <v>491.92</v>
      </c>
      <c r="H122" s="95">
        <v>139.81</v>
      </c>
      <c r="I122" s="99">
        <f t="shared" si="19"/>
        <v>559.24</v>
      </c>
      <c r="J122" s="387">
        <f t="shared" si="20"/>
        <v>132.02666666666667</v>
      </c>
      <c r="K122" s="388">
        <f t="shared" si="21"/>
        <v>528.10666666666668</v>
      </c>
    </row>
    <row r="123" spans="1:11" ht="15.75" thickBot="1" x14ac:dyDescent="0.3">
      <c r="A123" s="2">
        <v>593</v>
      </c>
      <c r="B123" s="66" t="s">
        <v>55</v>
      </c>
      <c r="C123" s="7">
        <v>1</v>
      </c>
      <c r="D123" s="307">
        <v>598.32000000000005</v>
      </c>
      <c r="E123" s="278">
        <f t="shared" si="17"/>
        <v>598.32000000000005</v>
      </c>
      <c r="F123" s="60">
        <v>523.74</v>
      </c>
      <c r="G123" s="37">
        <f t="shared" si="18"/>
        <v>523.74</v>
      </c>
      <c r="H123" s="95">
        <v>615.64</v>
      </c>
      <c r="I123" s="99">
        <f t="shared" si="19"/>
        <v>615.64</v>
      </c>
      <c r="J123" s="387">
        <f t="shared" si="20"/>
        <v>579.23333333333323</v>
      </c>
      <c r="K123" s="388">
        <f t="shared" si="21"/>
        <v>579.23333333333323</v>
      </c>
    </row>
    <row r="124" spans="1:11" ht="15.75" thickBot="1" x14ac:dyDescent="0.3">
      <c r="A124" s="2">
        <v>594</v>
      </c>
      <c r="B124" s="67" t="s">
        <v>82</v>
      </c>
      <c r="C124" s="7">
        <v>4</v>
      </c>
      <c r="D124" s="307">
        <v>115.04</v>
      </c>
      <c r="E124" s="278">
        <f t="shared" si="17"/>
        <v>460.16</v>
      </c>
      <c r="F124" s="60">
        <v>122.74</v>
      </c>
      <c r="G124" s="37">
        <f t="shared" si="18"/>
        <v>490.96</v>
      </c>
      <c r="H124" s="95">
        <v>123.67</v>
      </c>
      <c r="I124" s="99">
        <f t="shared" si="19"/>
        <v>494.68</v>
      </c>
      <c r="J124" s="387">
        <f t="shared" si="20"/>
        <v>120.48333333333333</v>
      </c>
      <c r="K124" s="388">
        <f t="shared" si="21"/>
        <v>481.93333333333334</v>
      </c>
    </row>
    <row r="125" spans="1:11" ht="15.75" thickBot="1" x14ac:dyDescent="0.3">
      <c r="A125" s="2">
        <v>595</v>
      </c>
      <c r="B125" s="66" t="s">
        <v>27</v>
      </c>
      <c r="C125" s="7">
        <v>2</v>
      </c>
      <c r="D125" s="307">
        <v>141.63</v>
      </c>
      <c r="E125" s="278">
        <f t="shared" si="17"/>
        <v>283.26</v>
      </c>
      <c r="F125" s="60">
        <v>165.14</v>
      </c>
      <c r="G125" s="37">
        <f t="shared" si="18"/>
        <v>330.28</v>
      </c>
      <c r="H125" s="95">
        <v>143.83000000000001</v>
      </c>
      <c r="I125" s="99">
        <f t="shared" si="19"/>
        <v>287.66000000000003</v>
      </c>
      <c r="J125" s="387">
        <f t="shared" si="20"/>
        <v>150.20000000000002</v>
      </c>
      <c r="K125" s="388">
        <f t="shared" si="21"/>
        <v>300.40000000000003</v>
      </c>
    </row>
    <row r="126" spans="1:11" ht="15.75" thickBot="1" x14ac:dyDescent="0.3">
      <c r="A126" s="2">
        <v>596</v>
      </c>
      <c r="B126" s="66" t="s">
        <v>13</v>
      </c>
      <c r="C126" s="7">
        <v>4</v>
      </c>
      <c r="D126" s="307">
        <v>163.12</v>
      </c>
      <c r="E126" s="278">
        <f t="shared" si="17"/>
        <v>652.48</v>
      </c>
      <c r="F126" s="60">
        <v>142.75</v>
      </c>
      <c r="G126" s="37">
        <f t="shared" si="18"/>
        <v>571</v>
      </c>
      <c r="H126" s="95">
        <v>172.64</v>
      </c>
      <c r="I126" s="99">
        <f t="shared" si="19"/>
        <v>690.56</v>
      </c>
      <c r="J126" s="387">
        <f t="shared" si="20"/>
        <v>159.50333333333333</v>
      </c>
      <c r="K126" s="388">
        <f t="shared" si="21"/>
        <v>638.01333333333332</v>
      </c>
    </row>
    <row r="127" spans="1:11" ht="15.75" thickBot="1" x14ac:dyDescent="0.3">
      <c r="A127" s="2">
        <v>597</v>
      </c>
      <c r="B127" s="66" t="s">
        <v>24</v>
      </c>
      <c r="C127" s="7">
        <v>2</v>
      </c>
      <c r="D127" s="307">
        <v>181.23</v>
      </c>
      <c r="E127" s="278">
        <f t="shared" si="17"/>
        <v>362.46</v>
      </c>
      <c r="F127" s="60">
        <v>187.54</v>
      </c>
      <c r="G127" s="37">
        <f t="shared" si="18"/>
        <v>375.08</v>
      </c>
      <c r="H127" s="95">
        <v>195.3</v>
      </c>
      <c r="I127" s="99">
        <f t="shared" si="19"/>
        <v>390.6</v>
      </c>
      <c r="J127" s="387">
        <f t="shared" si="20"/>
        <v>188.02333333333331</v>
      </c>
      <c r="K127" s="388">
        <f t="shared" si="21"/>
        <v>376.04666666666662</v>
      </c>
    </row>
    <row r="128" spans="1:11" ht="15.75" thickBot="1" x14ac:dyDescent="0.3">
      <c r="A128" s="2">
        <v>598</v>
      </c>
      <c r="B128" s="66" t="s">
        <v>44</v>
      </c>
      <c r="C128" s="7">
        <v>1</v>
      </c>
      <c r="D128" s="307">
        <v>476.57</v>
      </c>
      <c r="E128" s="278">
        <f t="shared" si="17"/>
        <v>476.57</v>
      </c>
      <c r="F128" s="60">
        <v>425.87</v>
      </c>
      <c r="G128" s="37">
        <f t="shared" si="18"/>
        <v>425.87</v>
      </c>
      <c r="H128" s="95">
        <v>486.64</v>
      </c>
      <c r="I128" s="99">
        <f t="shared" si="19"/>
        <v>486.64</v>
      </c>
      <c r="J128" s="387">
        <f t="shared" si="20"/>
        <v>463.02666666666664</v>
      </c>
      <c r="K128" s="388">
        <f t="shared" si="21"/>
        <v>463.02666666666664</v>
      </c>
    </row>
    <row r="129" spans="1:11" ht="15.75" thickBot="1" x14ac:dyDescent="0.3">
      <c r="A129" s="2">
        <v>599</v>
      </c>
      <c r="B129" s="66" t="s">
        <v>43</v>
      </c>
      <c r="C129" s="7">
        <v>1</v>
      </c>
      <c r="D129" s="307">
        <v>298.67</v>
      </c>
      <c r="E129" s="278">
        <f t="shared" si="17"/>
        <v>298.67</v>
      </c>
      <c r="F129" s="60">
        <v>257.83999999999997</v>
      </c>
      <c r="G129" s="37">
        <f t="shared" si="18"/>
        <v>257.83999999999997</v>
      </c>
      <c r="H129" s="95">
        <v>308.47000000000003</v>
      </c>
      <c r="I129" s="99">
        <f t="shared" si="19"/>
        <v>308.47000000000003</v>
      </c>
      <c r="J129" s="387">
        <f t="shared" si="20"/>
        <v>288.32666666666665</v>
      </c>
      <c r="K129" s="388">
        <f t="shared" si="21"/>
        <v>288.32666666666665</v>
      </c>
    </row>
    <row r="130" spans="1:11" ht="15.75" thickBot="1" x14ac:dyDescent="0.3">
      <c r="A130" s="2">
        <v>600</v>
      </c>
      <c r="B130" s="67" t="s">
        <v>104</v>
      </c>
      <c r="C130" s="7">
        <v>1</v>
      </c>
      <c r="D130" s="307">
        <v>328.69</v>
      </c>
      <c r="E130" s="278">
        <f t="shared" si="17"/>
        <v>328.69</v>
      </c>
      <c r="F130" s="60">
        <v>368.47</v>
      </c>
      <c r="G130" s="37">
        <f t="shared" si="18"/>
        <v>368.47</v>
      </c>
      <c r="H130" s="95">
        <v>350.97</v>
      </c>
      <c r="I130" s="99">
        <f t="shared" si="19"/>
        <v>350.97</v>
      </c>
      <c r="J130" s="387">
        <f t="shared" si="20"/>
        <v>349.37666666666672</v>
      </c>
      <c r="K130" s="388">
        <f t="shared" si="21"/>
        <v>349.37666666666672</v>
      </c>
    </row>
    <row r="131" spans="1:11" ht="15.75" thickBot="1" x14ac:dyDescent="0.3">
      <c r="A131" s="2">
        <v>601</v>
      </c>
      <c r="B131" s="67" t="s">
        <v>84</v>
      </c>
      <c r="C131" s="7">
        <v>2</v>
      </c>
      <c r="D131" s="307">
        <v>48.81</v>
      </c>
      <c r="E131" s="278">
        <f t="shared" si="17"/>
        <v>97.62</v>
      </c>
      <c r="F131" s="60">
        <v>48.87</v>
      </c>
      <c r="G131" s="37">
        <f t="shared" si="18"/>
        <v>97.74</v>
      </c>
      <c r="H131" s="95">
        <v>53.31</v>
      </c>
      <c r="I131" s="99">
        <f t="shared" si="19"/>
        <v>106.62</v>
      </c>
      <c r="J131" s="387">
        <f t="shared" si="20"/>
        <v>50.330000000000005</v>
      </c>
      <c r="K131" s="388">
        <f t="shared" si="21"/>
        <v>100.66000000000001</v>
      </c>
    </row>
    <row r="132" spans="1:11" ht="15.75" thickBot="1" x14ac:dyDescent="0.3">
      <c r="A132" s="2">
        <v>602</v>
      </c>
      <c r="B132" s="66" t="s">
        <v>56</v>
      </c>
      <c r="C132" s="7">
        <v>3</v>
      </c>
      <c r="D132" s="307">
        <v>41.63</v>
      </c>
      <c r="E132" s="278">
        <f t="shared" si="17"/>
        <v>124.89000000000001</v>
      </c>
      <c r="F132" s="60">
        <v>39.14</v>
      </c>
      <c r="G132" s="37">
        <f t="shared" si="18"/>
        <v>117.42</v>
      </c>
      <c r="H132" s="95">
        <v>43.74</v>
      </c>
      <c r="I132" s="99">
        <f t="shared" si="19"/>
        <v>131.22</v>
      </c>
      <c r="J132" s="387">
        <f t="shared" si="20"/>
        <v>41.503333333333337</v>
      </c>
      <c r="K132" s="388">
        <f t="shared" si="21"/>
        <v>124.50999999999999</v>
      </c>
    </row>
    <row r="133" spans="1:11" ht="15.75" thickBot="1" x14ac:dyDescent="0.3">
      <c r="A133" s="2">
        <v>603</v>
      </c>
      <c r="B133" s="66" t="s">
        <v>10</v>
      </c>
      <c r="C133" s="7">
        <v>4</v>
      </c>
      <c r="D133" s="307">
        <v>88.15</v>
      </c>
      <c r="E133" s="278">
        <f t="shared" si="17"/>
        <v>352.6</v>
      </c>
      <c r="F133" s="60">
        <v>82.68</v>
      </c>
      <c r="G133" s="37">
        <f t="shared" si="18"/>
        <v>330.72</v>
      </c>
      <c r="H133" s="95">
        <v>83.27</v>
      </c>
      <c r="I133" s="99">
        <f t="shared" si="19"/>
        <v>333.08</v>
      </c>
      <c r="J133" s="387">
        <f t="shared" si="20"/>
        <v>84.7</v>
      </c>
      <c r="K133" s="388">
        <f t="shared" si="21"/>
        <v>338.8</v>
      </c>
    </row>
    <row r="134" spans="1:11" ht="15.75" thickBot="1" x14ac:dyDescent="0.3">
      <c r="A134" s="2">
        <v>604</v>
      </c>
      <c r="B134" s="67" t="s">
        <v>94</v>
      </c>
      <c r="C134" s="7">
        <v>4</v>
      </c>
      <c r="D134" s="307">
        <v>56.85</v>
      </c>
      <c r="E134" s="278">
        <f t="shared" si="17"/>
        <v>227.4</v>
      </c>
      <c r="F134" s="60">
        <v>55.67</v>
      </c>
      <c r="G134" s="37">
        <f t="shared" si="18"/>
        <v>222.68</v>
      </c>
      <c r="H134" s="95">
        <v>51.26</v>
      </c>
      <c r="I134" s="99">
        <f t="shared" si="19"/>
        <v>205.04</v>
      </c>
      <c r="J134" s="387">
        <f t="shared" si="20"/>
        <v>54.593333333333334</v>
      </c>
      <c r="K134" s="388">
        <f t="shared" si="21"/>
        <v>218.37333333333333</v>
      </c>
    </row>
    <row r="135" spans="1:11" ht="15.75" thickBot="1" x14ac:dyDescent="0.3">
      <c r="A135" s="2">
        <v>605</v>
      </c>
      <c r="B135" s="66" t="s">
        <v>47</v>
      </c>
      <c r="C135" s="7">
        <v>2</v>
      </c>
      <c r="D135" s="307">
        <v>137.69</v>
      </c>
      <c r="E135" s="278">
        <f t="shared" si="17"/>
        <v>275.38</v>
      </c>
      <c r="F135" s="60">
        <v>135.74</v>
      </c>
      <c r="G135" s="37">
        <f t="shared" si="18"/>
        <v>271.48</v>
      </c>
      <c r="H135" s="95">
        <v>146.82</v>
      </c>
      <c r="I135" s="99">
        <f t="shared" si="19"/>
        <v>293.64</v>
      </c>
      <c r="J135" s="387">
        <f t="shared" si="20"/>
        <v>140.08333333333334</v>
      </c>
      <c r="K135" s="388">
        <f t="shared" si="21"/>
        <v>280.16666666666669</v>
      </c>
    </row>
    <row r="136" spans="1:11" ht="15.75" thickBot="1" x14ac:dyDescent="0.3">
      <c r="A136" s="2">
        <v>606</v>
      </c>
      <c r="B136" s="66" t="s">
        <v>22</v>
      </c>
      <c r="C136" s="7">
        <v>12</v>
      </c>
      <c r="D136" s="307">
        <v>29.61</v>
      </c>
      <c r="E136" s="278">
        <f t="shared" si="17"/>
        <v>355.32</v>
      </c>
      <c r="F136" s="60">
        <v>32.409999999999997</v>
      </c>
      <c r="G136" s="37">
        <f t="shared" si="18"/>
        <v>388.91999999999996</v>
      </c>
      <c r="H136" s="95">
        <v>31.28</v>
      </c>
      <c r="I136" s="99">
        <f t="shared" si="19"/>
        <v>375.36</v>
      </c>
      <c r="J136" s="387">
        <f t="shared" si="20"/>
        <v>31.099999999999998</v>
      </c>
      <c r="K136" s="388">
        <f t="shared" si="21"/>
        <v>373.2</v>
      </c>
    </row>
    <row r="137" spans="1:11" ht="15.75" thickBot="1" x14ac:dyDescent="0.3">
      <c r="A137" s="3"/>
      <c r="B137" s="102" t="s">
        <v>61</v>
      </c>
      <c r="C137" s="43"/>
      <c r="D137" s="307"/>
      <c r="E137" s="278">
        <f>SUM(E75:E136)</f>
        <v>20106.479999999996</v>
      </c>
      <c r="F137" s="278"/>
      <c r="G137" s="278">
        <f t="shared" ref="G137" si="22">SUM(G75:G136)</f>
        <v>20119.019999999997</v>
      </c>
      <c r="H137" s="278">
        <v>11078.879999999996</v>
      </c>
      <c r="I137" s="278">
        <f>SUM(I75:I136)</f>
        <v>20983.600000000006</v>
      </c>
      <c r="J137" s="388">
        <f t="shared" si="20"/>
        <v>3692.9599999999987</v>
      </c>
      <c r="K137" s="388">
        <f t="shared" si="21"/>
        <v>20403.033333333333</v>
      </c>
    </row>
    <row r="138" spans="1:11" ht="15.75" thickBot="1" x14ac:dyDescent="0.3">
      <c r="A138" s="3">
        <v>607</v>
      </c>
      <c r="B138" s="103" t="s">
        <v>303</v>
      </c>
      <c r="C138" s="43" t="s">
        <v>6</v>
      </c>
      <c r="D138" s="307">
        <v>30</v>
      </c>
      <c r="E138" s="278"/>
      <c r="F138" s="60">
        <v>30</v>
      </c>
      <c r="G138" s="37"/>
      <c r="H138" s="95">
        <v>30</v>
      </c>
      <c r="I138" s="99"/>
      <c r="J138" s="388">
        <f t="shared" si="20"/>
        <v>30</v>
      </c>
      <c r="K138" s="388">
        <f t="shared" si="21"/>
        <v>0</v>
      </c>
    </row>
    <row r="139" spans="1:11" ht="15.75" thickBot="1" x14ac:dyDescent="0.3">
      <c r="A139" s="1"/>
      <c r="B139" s="103" t="s">
        <v>302</v>
      </c>
      <c r="C139" s="43" t="s">
        <v>301</v>
      </c>
      <c r="D139" s="307">
        <v>75</v>
      </c>
      <c r="E139" s="278">
        <f>E138</f>
        <v>0</v>
      </c>
      <c r="F139" s="60">
        <v>80</v>
      </c>
      <c r="G139" s="37"/>
      <c r="H139" s="95">
        <v>70</v>
      </c>
      <c r="I139" s="99"/>
      <c r="J139" s="388">
        <f t="shared" si="20"/>
        <v>75</v>
      </c>
      <c r="K139" s="388">
        <f t="shared" si="21"/>
        <v>0</v>
      </c>
    </row>
    <row r="140" spans="1:11" ht="15.75" thickBot="1" x14ac:dyDescent="0.3">
      <c r="A140" s="1"/>
      <c r="B140" s="103" t="s">
        <v>304</v>
      </c>
      <c r="C140" s="105" t="s">
        <v>8</v>
      </c>
      <c r="D140" s="307"/>
      <c r="E140" s="278">
        <f>D138*D139</f>
        <v>2250</v>
      </c>
      <c r="F140" s="278">
        <v>2400</v>
      </c>
      <c r="G140" s="278">
        <f>F138*F139</f>
        <v>2400</v>
      </c>
      <c r="H140" s="278">
        <v>2100</v>
      </c>
      <c r="I140" s="278">
        <f>H138*H139</f>
        <v>2100</v>
      </c>
      <c r="J140" s="388">
        <f t="shared" si="20"/>
        <v>1500</v>
      </c>
      <c r="K140" s="388">
        <f t="shared" si="21"/>
        <v>2250</v>
      </c>
    </row>
    <row r="141" spans="1:11" ht="15.75" thickBot="1" x14ac:dyDescent="0.3">
      <c r="A141" s="1"/>
      <c r="B141" s="103" t="s">
        <v>305</v>
      </c>
      <c r="C141" s="105"/>
      <c r="D141" s="307"/>
      <c r="E141" s="278">
        <f>E137+E140</f>
        <v>22356.479999999996</v>
      </c>
      <c r="F141" s="278"/>
      <c r="G141" s="278">
        <f t="shared" ref="G141:K141" si="23">G137+G140</f>
        <v>22519.019999999997</v>
      </c>
      <c r="H141" s="278"/>
      <c r="I141" s="278">
        <f t="shared" si="23"/>
        <v>23083.600000000006</v>
      </c>
      <c r="J141" s="389">
        <f t="shared" si="23"/>
        <v>5192.9599999999991</v>
      </c>
      <c r="K141" s="390">
        <f t="shared" si="23"/>
        <v>22653.033333333333</v>
      </c>
    </row>
    <row r="142" spans="1:11" ht="15.75" thickBot="1" x14ac:dyDescent="0.3">
      <c r="A142" s="1"/>
      <c r="B142" s="66"/>
      <c r="C142" s="79"/>
      <c r="D142" s="308"/>
      <c r="E142" s="278"/>
      <c r="F142" s="60"/>
      <c r="G142" s="37"/>
      <c r="H142" s="95"/>
      <c r="I142" s="99"/>
      <c r="J142" s="387"/>
      <c r="K142" s="388"/>
    </row>
    <row r="143" spans="1:11" s="31" customFormat="1" ht="39.75" thickBot="1" x14ac:dyDescent="0.3">
      <c r="A143" s="128" t="s">
        <v>6</v>
      </c>
      <c r="B143" s="129" t="s">
        <v>69</v>
      </c>
      <c r="D143" s="322" t="s">
        <v>72</v>
      </c>
      <c r="E143" s="320" t="s">
        <v>70</v>
      </c>
      <c r="F143" s="322" t="s">
        <v>72</v>
      </c>
      <c r="G143" s="320" t="s">
        <v>70</v>
      </c>
      <c r="H143" s="322" t="s">
        <v>72</v>
      </c>
      <c r="I143" s="320" t="s">
        <v>70</v>
      </c>
      <c r="J143" s="391" t="s">
        <v>296</v>
      </c>
      <c r="K143" s="392" t="s">
        <v>297</v>
      </c>
    </row>
    <row r="144" spans="1:11" ht="15.75" thickBot="1" x14ac:dyDescent="0.3">
      <c r="A144" s="1">
        <v>2</v>
      </c>
      <c r="B144" s="67" t="s">
        <v>255</v>
      </c>
      <c r="D144" s="323">
        <f>E141</f>
        <v>22356.479999999996</v>
      </c>
      <c r="E144" s="319">
        <f>A144*D144</f>
        <v>44712.959999999992</v>
      </c>
      <c r="F144" s="323">
        <f>G141</f>
        <v>22519.019999999997</v>
      </c>
      <c r="G144" s="319">
        <f>A144*F144</f>
        <v>45038.039999999994</v>
      </c>
      <c r="H144" s="323">
        <f>I141</f>
        <v>23083.600000000006</v>
      </c>
      <c r="I144" s="319">
        <f>A144*H144</f>
        <v>46167.200000000012</v>
      </c>
      <c r="J144" s="393">
        <f>(D144+F144+H144)/3</f>
        <v>22653.033333333336</v>
      </c>
      <c r="K144" s="394">
        <f>(E144+G144+I144)/3</f>
        <v>45306.066666666673</v>
      </c>
    </row>
  </sheetData>
  <sortState ref="B75:B139">
    <sortCondition ref="B75"/>
  </sortState>
  <mergeCells count="2">
    <mergeCell ref="J1:K1"/>
    <mergeCell ref="J73:K73"/>
  </mergeCells>
  <pageMargins left="0.511811024" right="0.34708333333333335" top="0.78740157499999996" bottom="0.78740157499999996" header="0.31496062000000002" footer="0.31496062000000002"/>
  <pageSetup paperSize="9" scale="65" fitToHeight="0" orientation="portrait" r:id="rId1"/>
  <ignoredErrors>
    <ignoredError sqref="E144 G14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view="pageLayout" topLeftCell="A78" zoomScaleNormal="100" workbookViewId="0">
      <selection activeCell="H88" sqref="H88"/>
    </sheetView>
  </sheetViews>
  <sheetFormatPr defaultRowHeight="15" x14ac:dyDescent="0.25"/>
  <cols>
    <col min="2" max="2" width="33.85546875" customWidth="1"/>
    <col min="4" max="4" width="10" style="33" customWidth="1"/>
    <col min="5" max="6" width="10.5703125" style="297" customWidth="1"/>
    <col min="7" max="7" width="10" style="33" customWidth="1"/>
    <col min="8" max="8" width="10.28515625" style="33" bestFit="1" customWidth="1"/>
    <col min="9" max="9" width="10" style="33" customWidth="1"/>
    <col min="10" max="10" width="10.5703125" style="33" bestFit="1" customWidth="1"/>
    <col min="11" max="11" width="11.42578125" style="33" customWidth="1"/>
    <col min="12" max="12" width="9.140625" style="33"/>
  </cols>
  <sheetData>
    <row r="1" spans="1:12" s="47" customFormat="1" ht="16.5" thickTop="1" thickBot="1" x14ac:dyDescent="0.3">
      <c r="A1" s="50" t="s">
        <v>5</v>
      </c>
      <c r="B1" s="72"/>
      <c r="C1" s="72"/>
      <c r="D1" s="53" t="s">
        <v>290</v>
      </c>
      <c r="E1" s="296"/>
      <c r="F1" s="91" t="s">
        <v>295</v>
      </c>
      <c r="G1" s="98"/>
      <c r="H1" s="34" t="s">
        <v>291</v>
      </c>
      <c r="I1" s="35"/>
      <c r="J1" s="674" t="s">
        <v>300</v>
      </c>
      <c r="K1" s="675"/>
      <c r="L1" s="297"/>
    </row>
    <row r="2" spans="1:12" ht="15.75" thickBot="1" x14ac:dyDescent="0.3">
      <c r="A2" s="68" t="s">
        <v>105</v>
      </c>
      <c r="B2" s="69"/>
      <c r="C2" s="69"/>
      <c r="D2" s="299"/>
      <c r="E2" s="299"/>
      <c r="F2" s="58"/>
      <c r="G2" s="99"/>
      <c r="H2" s="36"/>
      <c r="I2" s="37"/>
      <c r="J2" s="311"/>
      <c r="K2" s="286"/>
    </row>
    <row r="3" spans="1:12" ht="15.75" thickBot="1" x14ac:dyDescent="0.3">
      <c r="A3" s="70"/>
      <c r="B3" s="71"/>
      <c r="C3" s="71"/>
      <c r="D3" s="301"/>
      <c r="F3" s="59"/>
      <c r="G3" s="99"/>
      <c r="H3" s="36"/>
      <c r="I3" s="37"/>
      <c r="J3" s="311"/>
      <c r="K3" s="286"/>
    </row>
    <row r="4" spans="1:12" ht="39" thickBot="1" x14ac:dyDescent="0.3">
      <c r="A4" s="4" t="s">
        <v>66</v>
      </c>
      <c r="B4" s="48" t="s">
        <v>7</v>
      </c>
      <c r="C4" s="6" t="s">
        <v>6</v>
      </c>
      <c r="D4" s="38" t="s">
        <v>67</v>
      </c>
      <c r="E4" s="122" t="s">
        <v>68</v>
      </c>
      <c r="F4" s="38" t="s">
        <v>67</v>
      </c>
      <c r="G4" s="45" t="s">
        <v>68</v>
      </c>
      <c r="H4" s="38" t="s">
        <v>67</v>
      </c>
      <c r="I4" s="39" t="s">
        <v>68</v>
      </c>
      <c r="J4" s="257" t="s">
        <v>298</v>
      </c>
      <c r="K4" s="258" t="s">
        <v>299</v>
      </c>
    </row>
    <row r="5" spans="1:12" ht="15.75" thickBot="1" x14ac:dyDescent="0.3">
      <c r="A5" s="2">
        <v>608</v>
      </c>
      <c r="B5" s="66" t="s">
        <v>57</v>
      </c>
      <c r="C5" s="7">
        <v>10</v>
      </c>
      <c r="D5" s="302">
        <v>7.0179999999999998</v>
      </c>
      <c r="E5" s="57">
        <f t="shared" ref="E5:E36" si="0">C5*D5</f>
        <v>70.179999999999993</v>
      </c>
      <c r="F5" s="60">
        <v>6.7651199999999996</v>
      </c>
      <c r="G5" s="99">
        <f t="shared" ref="G5:G36" si="1">C5*F5</f>
        <v>67.651199999999989</v>
      </c>
      <c r="H5" s="36">
        <v>7.7772800000000002</v>
      </c>
      <c r="I5" s="37">
        <f t="shared" ref="I5:I36" si="2">C5*H5</f>
        <v>77.772800000000004</v>
      </c>
      <c r="J5" s="311">
        <f t="shared" ref="J5:J36" si="3">(D5+F5+H5)/3</f>
        <v>7.1868000000000007</v>
      </c>
      <c r="K5" s="286">
        <f t="shared" ref="K5:K36" si="4">(E5+G5+I5)/3</f>
        <v>71.867999999999995</v>
      </c>
    </row>
    <row r="6" spans="1:12" ht="15.75" thickBot="1" x14ac:dyDescent="0.3">
      <c r="A6" s="2">
        <v>609</v>
      </c>
      <c r="B6" s="66" t="s">
        <v>34</v>
      </c>
      <c r="C6" s="7">
        <v>2</v>
      </c>
      <c r="D6" s="302">
        <v>168.15369999999999</v>
      </c>
      <c r="E6" s="57">
        <f t="shared" si="0"/>
        <v>336.30739999999997</v>
      </c>
      <c r="F6" s="60">
        <v>169.88616000000002</v>
      </c>
      <c r="G6" s="99">
        <f t="shared" si="1"/>
        <v>339.77232000000004</v>
      </c>
      <c r="H6" s="36">
        <v>179.178496</v>
      </c>
      <c r="I6" s="37">
        <f t="shared" si="2"/>
        <v>358.35699199999999</v>
      </c>
      <c r="J6" s="311">
        <f t="shared" si="3"/>
        <v>172.40611866666666</v>
      </c>
      <c r="K6" s="286">
        <f t="shared" si="4"/>
        <v>344.81223733333331</v>
      </c>
    </row>
    <row r="7" spans="1:12" ht="15.75" thickBot="1" x14ac:dyDescent="0.3">
      <c r="A7" s="2">
        <v>610</v>
      </c>
      <c r="B7" s="66" t="s">
        <v>172</v>
      </c>
      <c r="C7" s="7">
        <v>2</v>
      </c>
      <c r="D7" s="302">
        <v>144.17150000000001</v>
      </c>
      <c r="E7" s="57">
        <f t="shared" si="0"/>
        <v>288.34300000000002</v>
      </c>
      <c r="F7" s="60">
        <v>142.82568000000001</v>
      </c>
      <c r="G7" s="99">
        <f t="shared" si="1"/>
        <v>285.65136000000001</v>
      </c>
      <c r="H7" s="36">
        <v>161.240576</v>
      </c>
      <c r="I7" s="37">
        <f t="shared" si="2"/>
        <v>322.48115200000001</v>
      </c>
      <c r="J7" s="311">
        <f t="shared" si="3"/>
        <v>149.41258533333334</v>
      </c>
      <c r="K7" s="286">
        <f t="shared" si="4"/>
        <v>298.82517066666668</v>
      </c>
    </row>
    <row r="8" spans="1:12" ht="15.75" thickBot="1" x14ac:dyDescent="0.3">
      <c r="A8" s="2">
        <v>611</v>
      </c>
      <c r="B8" s="66" t="s">
        <v>35</v>
      </c>
      <c r="C8" s="7">
        <v>2</v>
      </c>
      <c r="D8" s="302">
        <v>259.5813</v>
      </c>
      <c r="E8" s="57">
        <f t="shared" si="0"/>
        <v>519.1626</v>
      </c>
      <c r="F8" s="60">
        <v>251.33587199999997</v>
      </c>
      <c r="G8" s="99">
        <f t="shared" si="1"/>
        <v>502.67174399999993</v>
      </c>
      <c r="H8" s="36">
        <v>283.15571199999999</v>
      </c>
      <c r="I8" s="37">
        <f t="shared" si="2"/>
        <v>566.31142399999999</v>
      </c>
      <c r="J8" s="311">
        <f t="shared" si="3"/>
        <v>264.69096133333329</v>
      </c>
      <c r="K8" s="286">
        <f t="shared" si="4"/>
        <v>529.38192266666658</v>
      </c>
    </row>
    <row r="9" spans="1:12" ht="15.75" thickBot="1" x14ac:dyDescent="0.3">
      <c r="A9" s="2">
        <v>612</v>
      </c>
      <c r="B9" s="66" t="s">
        <v>180</v>
      </c>
      <c r="C9" s="7">
        <v>1</v>
      </c>
      <c r="D9" s="302">
        <v>119.1245</v>
      </c>
      <c r="E9" s="57">
        <f t="shared" si="0"/>
        <v>119.1245</v>
      </c>
      <c r="F9" s="60">
        <v>115.84684799999999</v>
      </c>
      <c r="G9" s="99">
        <f t="shared" si="1"/>
        <v>115.84684799999999</v>
      </c>
      <c r="H9" s="36">
        <v>133.35526400000001</v>
      </c>
      <c r="I9" s="37">
        <f t="shared" si="2"/>
        <v>133.35526400000001</v>
      </c>
      <c r="J9" s="311">
        <f t="shared" si="3"/>
        <v>122.77553733333332</v>
      </c>
      <c r="K9" s="286">
        <f t="shared" si="4"/>
        <v>122.77553733333332</v>
      </c>
    </row>
    <row r="10" spans="1:12" ht="15.75" thickBot="1" x14ac:dyDescent="0.3">
      <c r="A10" s="2">
        <v>613</v>
      </c>
      <c r="B10" s="66" t="s">
        <v>177</v>
      </c>
      <c r="C10" s="7">
        <v>1</v>
      </c>
      <c r="D10" s="302">
        <v>135.65309999999999</v>
      </c>
      <c r="E10" s="57">
        <f t="shared" si="0"/>
        <v>135.65309999999999</v>
      </c>
      <c r="F10" s="60">
        <v>158.21049599999998</v>
      </c>
      <c r="G10" s="99">
        <f t="shared" si="1"/>
        <v>158.21049599999998</v>
      </c>
      <c r="H10" s="36">
        <v>158.85721600000002</v>
      </c>
      <c r="I10" s="37">
        <f t="shared" si="2"/>
        <v>158.85721600000002</v>
      </c>
      <c r="J10" s="311">
        <f t="shared" si="3"/>
        <v>150.90693733333333</v>
      </c>
      <c r="K10" s="286">
        <f t="shared" si="4"/>
        <v>150.90693733333333</v>
      </c>
    </row>
    <row r="11" spans="1:12" ht="15.75" thickBot="1" x14ac:dyDescent="0.3">
      <c r="A11" s="2">
        <v>614</v>
      </c>
      <c r="B11" s="66" t="s">
        <v>175</v>
      </c>
      <c r="C11" s="7">
        <v>4</v>
      </c>
      <c r="D11" s="302">
        <v>47.928100000000001</v>
      </c>
      <c r="E11" s="57">
        <f t="shared" si="0"/>
        <v>191.7124</v>
      </c>
      <c r="F11" s="60">
        <v>48.067343999999999</v>
      </c>
      <c r="G11" s="99">
        <f t="shared" si="1"/>
        <v>192.26937599999999</v>
      </c>
      <c r="H11" s="36">
        <v>54.829823999999995</v>
      </c>
      <c r="I11" s="37">
        <f t="shared" si="2"/>
        <v>219.31929599999998</v>
      </c>
      <c r="J11" s="311">
        <f t="shared" si="3"/>
        <v>50.275089333333334</v>
      </c>
      <c r="K11" s="286">
        <f t="shared" si="4"/>
        <v>201.10035733333333</v>
      </c>
    </row>
    <row r="12" spans="1:12" ht="15.75" thickBot="1" x14ac:dyDescent="0.3">
      <c r="A12" s="2">
        <v>615</v>
      </c>
      <c r="B12" s="67" t="s">
        <v>76</v>
      </c>
      <c r="C12" s="7">
        <v>1</v>
      </c>
      <c r="D12" s="302">
        <v>355.31649999999996</v>
      </c>
      <c r="E12" s="57">
        <f t="shared" si="0"/>
        <v>355.31649999999996</v>
      </c>
      <c r="F12" s="60">
        <v>333.17049600000001</v>
      </c>
      <c r="G12" s="99">
        <f t="shared" si="1"/>
        <v>333.17049600000001</v>
      </c>
      <c r="H12" s="36">
        <v>390.38182399999994</v>
      </c>
      <c r="I12" s="37">
        <f t="shared" si="2"/>
        <v>390.38182399999994</v>
      </c>
      <c r="J12" s="311">
        <f t="shared" si="3"/>
        <v>359.62293999999997</v>
      </c>
      <c r="K12" s="286">
        <f t="shared" si="4"/>
        <v>359.62293999999997</v>
      </c>
    </row>
    <row r="13" spans="1:12" ht="15.75" thickBot="1" x14ac:dyDescent="0.3">
      <c r="A13" s="2">
        <v>616</v>
      </c>
      <c r="B13" s="66" t="s">
        <v>48</v>
      </c>
      <c r="C13" s="7">
        <v>2</v>
      </c>
      <c r="D13" s="302">
        <v>258.03249999999997</v>
      </c>
      <c r="E13" s="57">
        <f t="shared" si="0"/>
        <v>516.06499999999994</v>
      </c>
      <c r="F13" s="60">
        <v>250.36776</v>
      </c>
      <c r="G13" s="99">
        <f t="shared" si="1"/>
        <v>500.73552000000001</v>
      </c>
      <c r="H13" s="36">
        <v>300.12774400000001</v>
      </c>
      <c r="I13" s="37">
        <f t="shared" si="2"/>
        <v>600.25548800000001</v>
      </c>
      <c r="J13" s="311">
        <f t="shared" si="3"/>
        <v>269.50933466666669</v>
      </c>
      <c r="K13" s="286">
        <f t="shared" si="4"/>
        <v>539.01866933333338</v>
      </c>
    </row>
    <row r="14" spans="1:12" ht="15.75" thickBot="1" x14ac:dyDescent="0.3">
      <c r="A14" s="2">
        <v>617</v>
      </c>
      <c r="B14" s="66" t="s">
        <v>59</v>
      </c>
      <c r="C14" s="7">
        <v>1</v>
      </c>
      <c r="D14" s="302">
        <v>361.31810000000002</v>
      </c>
      <c r="E14" s="57">
        <f t="shared" si="0"/>
        <v>361.31810000000002</v>
      </c>
      <c r="F14" s="60">
        <v>334.60516799999999</v>
      </c>
      <c r="G14" s="99">
        <f t="shared" si="1"/>
        <v>334.60516799999999</v>
      </c>
      <c r="H14" s="36">
        <v>395.738112</v>
      </c>
      <c r="I14" s="37">
        <f t="shared" si="2"/>
        <v>395.738112</v>
      </c>
      <c r="J14" s="311">
        <f t="shared" si="3"/>
        <v>363.88712666666669</v>
      </c>
      <c r="K14" s="286">
        <f t="shared" si="4"/>
        <v>363.88712666666669</v>
      </c>
    </row>
    <row r="15" spans="1:12" ht="15.75" thickBot="1" x14ac:dyDescent="0.3">
      <c r="A15" s="2">
        <v>618</v>
      </c>
      <c r="B15" s="66" t="s">
        <v>169</v>
      </c>
      <c r="C15" s="7">
        <v>4</v>
      </c>
      <c r="D15" s="302">
        <v>22.590700000000002</v>
      </c>
      <c r="E15" s="57">
        <f t="shared" si="0"/>
        <v>90.362800000000007</v>
      </c>
      <c r="F15" s="60">
        <v>22.511520000000001</v>
      </c>
      <c r="G15" s="99">
        <f t="shared" si="1"/>
        <v>90.046080000000003</v>
      </c>
      <c r="H15" s="36">
        <v>24.235008000000001</v>
      </c>
      <c r="I15" s="37">
        <f t="shared" si="2"/>
        <v>96.940032000000002</v>
      </c>
      <c r="J15" s="311">
        <f t="shared" si="3"/>
        <v>23.112409333333336</v>
      </c>
      <c r="K15" s="286">
        <f t="shared" si="4"/>
        <v>92.449637333333342</v>
      </c>
    </row>
    <row r="16" spans="1:12" ht="15.75" thickBot="1" x14ac:dyDescent="0.3">
      <c r="A16" s="2">
        <v>619</v>
      </c>
      <c r="B16" s="66" t="s">
        <v>106</v>
      </c>
      <c r="C16" s="7">
        <v>8</v>
      </c>
      <c r="D16" s="302">
        <v>35.4651</v>
      </c>
      <c r="E16" s="57">
        <f t="shared" si="0"/>
        <v>283.7208</v>
      </c>
      <c r="F16" s="60">
        <v>31.889376000000002</v>
      </c>
      <c r="G16" s="99">
        <f t="shared" si="1"/>
        <v>255.11500800000002</v>
      </c>
      <c r="H16" s="36">
        <v>42.837759999999996</v>
      </c>
      <c r="I16" s="37">
        <f t="shared" si="2"/>
        <v>342.70207999999997</v>
      </c>
      <c r="J16" s="311">
        <f t="shared" si="3"/>
        <v>36.730745333333338</v>
      </c>
      <c r="K16" s="286">
        <f t="shared" si="4"/>
        <v>293.84596266666671</v>
      </c>
    </row>
    <row r="17" spans="1:11" ht="15.75" thickBot="1" x14ac:dyDescent="0.3">
      <c r="A17" s="2">
        <v>620</v>
      </c>
      <c r="B17" s="66" t="s">
        <v>46</v>
      </c>
      <c r="C17" s="7">
        <v>6</v>
      </c>
      <c r="D17" s="302">
        <v>14.640999999999998</v>
      </c>
      <c r="E17" s="57">
        <f t="shared" si="0"/>
        <v>87.845999999999989</v>
      </c>
      <c r="F17" s="60">
        <v>13.436928</v>
      </c>
      <c r="G17" s="99">
        <f t="shared" si="1"/>
        <v>80.621567999999996</v>
      </c>
      <c r="H17" s="36">
        <v>17.963007999999999</v>
      </c>
      <c r="I17" s="37">
        <f t="shared" si="2"/>
        <v>107.77804799999998</v>
      </c>
      <c r="J17" s="311">
        <f t="shared" si="3"/>
        <v>15.346978666666667</v>
      </c>
      <c r="K17" s="286">
        <f t="shared" si="4"/>
        <v>92.081871999999976</v>
      </c>
    </row>
    <row r="18" spans="1:11" ht="15.75" thickBot="1" x14ac:dyDescent="0.3">
      <c r="A18" s="2">
        <v>621</v>
      </c>
      <c r="B18" s="67" t="s">
        <v>78</v>
      </c>
      <c r="C18" s="7">
        <v>1</v>
      </c>
      <c r="D18" s="302">
        <v>451.4631</v>
      </c>
      <c r="E18" s="57">
        <f t="shared" si="0"/>
        <v>451.4631</v>
      </c>
      <c r="F18" s="60">
        <v>441.06249599999995</v>
      </c>
      <c r="G18" s="99">
        <f t="shared" si="1"/>
        <v>441.06249599999995</v>
      </c>
      <c r="H18" s="36">
        <v>456.99046399999997</v>
      </c>
      <c r="I18" s="37">
        <f t="shared" si="2"/>
        <v>456.99046399999997</v>
      </c>
      <c r="J18" s="311">
        <f t="shared" si="3"/>
        <v>449.83868666666666</v>
      </c>
      <c r="K18" s="286">
        <f t="shared" si="4"/>
        <v>449.83868666666666</v>
      </c>
    </row>
    <row r="19" spans="1:11" ht="15.75" thickBot="1" x14ac:dyDescent="0.3">
      <c r="A19" s="2">
        <v>622</v>
      </c>
      <c r="B19" s="67" t="s">
        <v>95</v>
      </c>
      <c r="C19" s="7">
        <v>1</v>
      </c>
      <c r="D19" s="302">
        <v>28.459199999999999</v>
      </c>
      <c r="E19" s="57">
        <f t="shared" si="0"/>
        <v>28.459199999999999</v>
      </c>
      <c r="F19" s="60">
        <v>30.548016000000004</v>
      </c>
      <c r="G19" s="99">
        <f t="shared" si="1"/>
        <v>30.548016000000004</v>
      </c>
      <c r="H19" s="36">
        <v>33.040895999999996</v>
      </c>
      <c r="I19" s="37">
        <f t="shared" si="2"/>
        <v>33.040895999999996</v>
      </c>
      <c r="J19" s="311">
        <f t="shared" si="3"/>
        <v>30.682704000000001</v>
      </c>
      <c r="K19" s="286">
        <f t="shared" si="4"/>
        <v>30.682704000000001</v>
      </c>
    </row>
    <row r="20" spans="1:11" ht="15.75" thickBot="1" x14ac:dyDescent="0.3">
      <c r="A20" s="2">
        <v>623</v>
      </c>
      <c r="B20" s="67" t="s">
        <v>94</v>
      </c>
      <c r="C20" s="7">
        <v>2</v>
      </c>
      <c r="D20" s="302">
        <v>52.864899999999999</v>
      </c>
      <c r="E20" s="57">
        <f t="shared" si="0"/>
        <v>105.7298</v>
      </c>
      <c r="F20" s="60">
        <v>50.913359999999997</v>
      </c>
      <c r="G20" s="99">
        <f t="shared" si="1"/>
        <v>101.82671999999999</v>
      </c>
      <c r="H20" s="36">
        <v>51.781632000000002</v>
      </c>
      <c r="I20" s="37">
        <f t="shared" si="2"/>
        <v>103.563264</v>
      </c>
      <c r="J20" s="311">
        <f t="shared" si="3"/>
        <v>51.85329733333333</v>
      </c>
      <c r="K20" s="286">
        <f t="shared" si="4"/>
        <v>103.70659466666666</v>
      </c>
    </row>
    <row r="21" spans="1:11" ht="15.75" thickBot="1" x14ac:dyDescent="0.3">
      <c r="A21" s="2">
        <v>624</v>
      </c>
      <c r="B21" s="66" t="s">
        <v>15</v>
      </c>
      <c r="C21" s="7">
        <v>6</v>
      </c>
      <c r="D21" s="302">
        <v>71.716700000000003</v>
      </c>
      <c r="E21" s="57">
        <f t="shared" si="0"/>
        <v>430.30020000000002</v>
      </c>
      <c r="F21" s="60">
        <v>75.979296000000005</v>
      </c>
      <c r="G21" s="99">
        <f t="shared" si="1"/>
        <v>455.87577600000003</v>
      </c>
      <c r="H21" s="36">
        <v>85.813503999999995</v>
      </c>
      <c r="I21" s="37">
        <f t="shared" si="2"/>
        <v>514.88102400000002</v>
      </c>
      <c r="J21" s="311">
        <f t="shared" si="3"/>
        <v>77.836500000000001</v>
      </c>
      <c r="K21" s="286">
        <f t="shared" si="4"/>
        <v>467.01900000000001</v>
      </c>
    </row>
    <row r="22" spans="1:11" ht="15.75" thickBot="1" x14ac:dyDescent="0.3">
      <c r="A22" s="2">
        <v>625</v>
      </c>
      <c r="B22" s="66" t="s">
        <v>114</v>
      </c>
      <c r="C22" s="7">
        <v>3</v>
      </c>
      <c r="D22" s="302">
        <v>23.619200000000003</v>
      </c>
      <c r="E22" s="57">
        <f t="shared" si="0"/>
        <v>70.857600000000005</v>
      </c>
      <c r="F22" s="60">
        <v>25.042608000000001</v>
      </c>
      <c r="G22" s="99">
        <f t="shared" si="1"/>
        <v>75.127824000000004</v>
      </c>
      <c r="H22" s="36">
        <v>21.650944000000003</v>
      </c>
      <c r="I22" s="37">
        <f t="shared" si="2"/>
        <v>64.952832000000001</v>
      </c>
      <c r="J22" s="311">
        <f t="shared" si="3"/>
        <v>23.437584000000005</v>
      </c>
      <c r="K22" s="286">
        <f t="shared" si="4"/>
        <v>70.312752000000003</v>
      </c>
    </row>
    <row r="23" spans="1:11" ht="15.75" thickBot="1" x14ac:dyDescent="0.3">
      <c r="A23" s="2">
        <v>626</v>
      </c>
      <c r="B23" s="66" t="s">
        <v>40</v>
      </c>
      <c r="C23" s="7">
        <v>2</v>
      </c>
      <c r="D23" s="302">
        <v>60.028099999999995</v>
      </c>
      <c r="E23" s="57">
        <f t="shared" si="0"/>
        <v>120.05619999999999</v>
      </c>
      <c r="F23" s="60">
        <v>63.358847999999995</v>
      </c>
      <c r="G23" s="99">
        <f t="shared" si="1"/>
        <v>126.71769599999999</v>
      </c>
      <c r="H23" s="36">
        <v>64.375808000000006</v>
      </c>
      <c r="I23" s="37">
        <f t="shared" si="2"/>
        <v>128.75161600000001</v>
      </c>
      <c r="J23" s="311">
        <f t="shared" si="3"/>
        <v>62.58758533333333</v>
      </c>
      <c r="K23" s="286">
        <f t="shared" si="4"/>
        <v>125.17517066666666</v>
      </c>
    </row>
    <row r="24" spans="1:11" ht="15.75" thickBot="1" x14ac:dyDescent="0.3">
      <c r="A24" s="2">
        <v>627</v>
      </c>
      <c r="B24" s="66" t="s">
        <v>39</v>
      </c>
      <c r="C24" s="7">
        <v>4</v>
      </c>
      <c r="D24" s="302">
        <v>71.644099999999995</v>
      </c>
      <c r="E24" s="57">
        <f t="shared" si="0"/>
        <v>286.57639999999998</v>
      </c>
      <c r="F24" s="60">
        <v>73.308239999999998</v>
      </c>
      <c r="G24" s="99">
        <f t="shared" si="1"/>
        <v>293.23295999999999</v>
      </c>
      <c r="H24" s="36">
        <v>71.864576</v>
      </c>
      <c r="I24" s="37">
        <f t="shared" si="2"/>
        <v>287.458304</v>
      </c>
      <c r="J24" s="311">
        <f t="shared" si="3"/>
        <v>72.272305333333335</v>
      </c>
      <c r="K24" s="286">
        <f t="shared" si="4"/>
        <v>289.08922133333334</v>
      </c>
    </row>
    <row r="25" spans="1:11" ht="15.75" thickBot="1" x14ac:dyDescent="0.3">
      <c r="A25" s="2">
        <v>628</v>
      </c>
      <c r="B25" s="66" t="s">
        <v>23</v>
      </c>
      <c r="C25" s="7">
        <v>1</v>
      </c>
      <c r="D25" s="302">
        <v>260.98490000000004</v>
      </c>
      <c r="E25" s="57">
        <f t="shared" si="0"/>
        <v>260.98490000000004</v>
      </c>
      <c r="F25" s="60">
        <v>259.68729599999995</v>
      </c>
      <c r="G25" s="99">
        <f t="shared" si="1"/>
        <v>259.68729599999995</v>
      </c>
      <c r="H25" s="36">
        <v>290.33087999999998</v>
      </c>
      <c r="I25" s="37">
        <f t="shared" si="2"/>
        <v>290.33087999999998</v>
      </c>
      <c r="J25" s="311">
        <f t="shared" si="3"/>
        <v>270.33435866666667</v>
      </c>
      <c r="K25" s="286">
        <f t="shared" si="4"/>
        <v>270.33435866666667</v>
      </c>
    </row>
    <row r="26" spans="1:11" ht="15.75" thickBot="1" x14ac:dyDescent="0.3">
      <c r="A26" s="2">
        <v>629</v>
      </c>
      <c r="B26" s="66" t="s">
        <v>182</v>
      </c>
      <c r="C26" s="7">
        <v>2</v>
      </c>
      <c r="D26" s="302">
        <v>76.350999999999999</v>
      </c>
      <c r="E26" s="57">
        <f t="shared" si="0"/>
        <v>152.702</v>
      </c>
      <c r="F26" s="60">
        <v>75.664367999999996</v>
      </c>
      <c r="G26" s="99">
        <f t="shared" si="1"/>
        <v>151.32873599999999</v>
      </c>
      <c r="H26" s="36">
        <v>89.413632000000007</v>
      </c>
      <c r="I26" s="37">
        <f t="shared" si="2"/>
        <v>178.82726400000001</v>
      </c>
      <c r="J26" s="311">
        <f t="shared" si="3"/>
        <v>80.476333333333329</v>
      </c>
      <c r="K26" s="286">
        <f t="shared" si="4"/>
        <v>160.95266666666666</v>
      </c>
    </row>
    <row r="27" spans="1:11" ht="15.75" thickBot="1" x14ac:dyDescent="0.3">
      <c r="A27" s="2">
        <v>630</v>
      </c>
      <c r="B27" s="66" t="s">
        <v>174</v>
      </c>
      <c r="C27" s="7">
        <v>1</v>
      </c>
      <c r="D27" s="302">
        <v>53.929700000000004</v>
      </c>
      <c r="E27" s="57">
        <f t="shared" si="0"/>
        <v>53.929700000000004</v>
      </c>
      <c r="F27" s="60">
        <v>53.829360000000001</v>
      </c>
      <c r="G27" s="99">
        <f t="shared" si="1"/>
        <v>53.829360000000001</v>
      </c>
      <c r="H27" s="36">
        <v>59.759616000000001</v>
      </c>
      <c r="I27" s="37">
        <f t="shared" si="2"/>
        <v>59.759616000000001</v>
      </c>
      <c r="J27" s="311">
        <f t="shared" si="3"/>
        <v>55.839558666666669</v>
      </c>
      <c r="K27" s="286">
        <f t="shared" si="4"/>
        <v>55.839558666666669</v>
      </c>
    </row>
    <row r="28" spans="1:11" ht="15.75" thickBot="1" x14ac:dyDescent="0.3">
      <c r="A28" s="2">
        <v>631</v>
      </c>
      <c r="B28" s="66" t="s">
        <v>45</v>
      </c>
      <c r="C28" s="7">
        <v>1</v>
      </c>
      <c r="D28" s="302">
        <v>240.95939999999996</v>
      </c>
      <c r="E28" s="57">
        <f t="shared" si="0"/>
        <v>240.95939999999996</v>
      </c>
      <c r="F28" s="60">
        <v>248.09327999999999</v>
      </c>
      <c r="G28" s="99">
        <f t="shared" si="1"/>
        <v>248.09327999999999</v>
      </c>
      <c r="H28" s="36">
        <v>271.96646400000003</v>
      </c>
      <c r="I28" s="37">
        <f t="shared" si="2"/>
        <v>271.96646400000003</v>
      </c>
      <c r="J28" s="311">
        <f t="shared" si="3"/>
        <v>253.67304799999999</v>
      </c>
      <c r="K28" s="286">
        <f t="shared" si="4"/>
        <v>253.67304799999999</v>
      </c>
    </row>
    <row r="29" spans="1:11" ht="15.75" thickBot="1" x14ac:dyDescent="0.3">
      <c r="A29" s="2">
        <v>632</v>
      </c>
      <c r="B29" s="67" t="s">
        <v>81</v>
      </c>
      <c r="C29" s="7">
        <v>2</v>
      </c>
      <c r="D29" s="302">
        <v>86.091499999999996</v>
      </c>
      <c r="E29" s="57">
        <f t="shared" si="0"/>
        <v>172.18299999999999</v>
      </c>
      <c r="F29" s="60">
        <v>87.958223999999987</v>
      </c>
      <c r="G29" s="99">
        <f t="shared" si="1"/>
        <v>175.91644799999997</v>
      </c>
      <c r="H29" s="36">
        <v>91.834623999999991</v>
      </c>
      <c r="I29" s="37">
        <f t="shared" si="2"/>
        <v>183.66924799999998</v>
      </c>
      <c r="J29" s="311">
        <f t="shared" si="3"/>
        <v>88.628115999999977</v>
      </c>
      <c r="K29" s="286">
        <f t="shared" si="4"/>
        <v>177.25623199999995</v>
      </c>
    </row>
    <row r="30" spans="1:11" ht="15.75" thickBot="1" x14ac:dyDescent="0.3">
      <c r="A30" s="2">
        <v>633</v>
      </c>
      <c r="B30" s="66" t="s">
        <v>26</v>
      </c>
      <c r="C30" s="7">
        <v>2</v>
      </c>
      <c r="D30" s="302">
        <v>56.519100000000002</v>
      </c>
      <c r="E30" s="57">
        <f t="shared" si="0"/>
        <v>113.0382</v>
      </c>
      <c r="F30" s="60">
        <v>75.51273599999999</v>
      </c>
      <c r="G30" s="99">
        <f t="shared" si="1"/>
        <v>151.02547199999998</v>
      </c>
      <c r="H30" s="36">
        <v>61.616127999999996</v>
      </c>
      <c r="I30" s="37">
        <f t="shared" si="2"/>
        <v>123.23225599999999</v>
      </c>
      <c r="J30" s="311">
        <f t="shared" si="3"/>
        <v>64.549321333333339</v>
      </c>
      <c r="K30" s="286">
        <f t="shared" si="4"/>
        <v>129.09864266666668</v>
      </c>
    </row>
    <row r="31" spans="1:11" ht="15.75" thickBot="1" x14ac:dyDescent="0.3">
      <c r="A31" s="2">
        <v>634</v>
      </c>
      <c r="B31" s="66" t="s">
        <v>25</v>
      </c>
      <c r="C31" s="7">
        <v>2</v>
      </c>
      <c r="D31" s="302">
        <v>108.45229999999999</v>
      </c>
      <c r="E31" s="57">
        <f t="shared" si="0"/>
        <v>216.90459999999999</v>
      </c>
      <c r="F31" s="60">
        <v>98.840735999999993</v>
      </c>
      <c r="G31" s="99">
        <f t="shared" si="1"/>
        <v>197.68147199999999</v>
      </c>
      <c r="H31" s="36">
        <v>102.19596799999999</v>
      </c>
      <c r="I31" s="37">
        <f t="shared" si="2"/>
        <v>204.39193599999999</v>
      </c>
      <c r="J31" s="311">
        <f t="shared" si="3"/>
        <v>103.16300133333333</v>
      </c>
      <c r="K31" s="286">
        <f t="shared" si="4"/>
        <v>206.32600266666665</v>
      </c>
    </row>
    <row r="32" spans="1:11" ht="15.75" thickBot="1" x14ac:dyDescent="0.3">
      <c r="A32" s="2">
        <v>635</v>
      </c>
      <c r="B32" s="66" t="s">
        <v>184</v>
      </c>
      <c r="C32" s="7">
        <v>2</v>
      </c>
      <c r="D32" s="302">
        <v>31.883500000000005</v>
      </c>
      <c r="E32" s="57">
        <f t="shared" si="0"/>
        <v>63.76700000000001</v>
      </c>
      <c r="F32" s="60">
        <v>37.954656</v>
      </c>
      <c r="G32" s="99">
        <f t="shared" si="1"/>
        <v>75.909312</v>
      </c>
      <c r="H32" s="36">
        <v>36.741376000000002</v>
      </c>
      <c r="I32" s="37">
        <f t="shared" si="2"/>
        <v>73.482752000000005</v>
      </c>
      <c r="J32" s="311">
        <f t="shared" si="3"/>
        <v>35.526510666666667</v>
      </c>
      <c r="K32" s="286">
        <f t="shared" si="4"/>
        <v>71.053021333333334</v>
      </c>
    </row>
    <row r="33" spans="1:11" ht="15.75" thickBot="1" x14ac:dyDescent="0.3">
      <c r="A33" s="2">
        <v>636</v>
      </c>
      <c r="B33" s="66" t="s">
        <v>37</v>
      </c>
      <c r="C33" s="7">
        <v>2</v>
      </c>
      <c r="D33" s="302">
        <v>226.45150000000001</v>
      </c>
      <c r="E33" s="57">
        <f t="shared" si="0"/>
        <v>452.90300000000002</v>
      </c>
      <c r="F33" s="60">
        <v>208.37736000000001</v>
      </c>
      <c r="G33" s="99">
        <f t="shared" si="1"/>
        <v>416.75472000000002</v>
      </c>
      <c r="H33" s="36">
        <v>248.04505600000002</v>
      </c>
      <c r="I33" s="37">
        <f t="shared" si="2"/>
        <v>496.09011200000003</v>
      </c>
      <c r="J33" s="311">
        <f t="shared" si="3"/>
        <v>227.62463866666667</v>
      </c>
      <c r="K33" s="286">
        <f t="shared" si="4"/>
        <v>455.24927733333334</v>
      </c>
    </row>
    <row r="34" spans="1:11" ht="15.75" thickBot="1" x14ac:dyDescent="0.3">
      <c r="A34" s="2">
        <v>637</v>
      </c>
      <c r="B34" s="66" t="s">
        <v>36</v>
      </c>
      <c r="C34" s="7">
        <v>2</v>
      </c>
      <c r="D34" s="302">
        <v>136.01609999999999</v>
      </c>
      <c r="E34" s="57">
        <f t="shared" si="0"/>
        <v>272.03219999999999</v>
      </c>
      <c r="F34" s="60">
        <v>252.57225600000001</v>
      </c>
      <c r="G34" s="99">
        <f t="shared" si="1"/>
        <v>505.14451200000002</v>
      </c>
      <c r="H34" s="36">
        <v>165.93203200000002</v>
      </c>
      <c r="I34" s="37">
        <f t="shared" si="2"/>
        <v>331.86406400000004</v>
      </c>
      <c r="J34" s="311">
        <f t="shared" si="3"/>
        <v>184.84012933333335</v>
      </c>
      <c r="K34" s="286">
        <f t="shared" si="4"/>
        <v>369.6802586666667</v>
      </c>
    </row>
    <row r="35" spans="1:11" ht="15.75" thickBot="1" x14ac:dyDescent="0.3">
      <c r="A35" s="2">
        <v>638</v>
      </c>
      <c r="B35" s="66" t="s">
        <v>30</v>
      </c>
      <c r="C35" s="7">
        <v>2</v>
      </c>
      <c r="D35" s="302">
        <v>116.46250000000001</v>
      </c>
      <c r="E35" s="57">
        <f t="shared" si="0"/>
        <v>232.92500000000001</v>
      </c>
      <c r="F35" s="60">
        <v>112.96584</v>
      </c>
      <c r="G35" s="99">
        <f t="shared" si="1"/>
        <v>225.93168</v>
      </c>
      <c r="H35" s="36">
        <v>132.32665599999999</v>
      </c>
      <c r="I35" s="37">
        <f t="shared" si="2"/>
        <v>264.65331199999997</v>
      </c>
      <c r="J35" s="311">
        <f t="shared" si="3"/>
        <v>120.58499866666666</v>
      </c>
      <c r="K35" s="286">
        <f t="shared" si="4"/>
        <v>241.16999733333333</v>
      </c>
    </row>
    <row r="36" spans="1:11" ht="15.75" thickBot="1" x14ac:dyDescent="0.3">
      <c r="A36" s="2">
        <v>639</v>
      </c>
      <c r="B36" s="66" t="s">
        <v>173</v>
      </c>
      <c r="C36" s="7">
        <v>4</v>
      </c>
      <c r="D36" s="302">
        <v>120.55229999999999</v>
      </c>
      <c r="E36" s="57">
        <f t="shared" si="0"/>
        <v>482.20919999999995</v>
      </c>
      <c r="F36" s="60">
        <v>154.59465599999999</v>
      </c>
      <c r="G36" s="99">
        <f t="shared" si="1"/>
        <v>618.37862399999995</v>
      </c>
      <c r="H36" s="36">
        <v>112.005376</v>
      </c>
      <c r="I36" s="37">
        <f t="shared" si="2"/>
        <v>448.02150399999999</v>
      </c>
      <c r="J36" s="311">
        <f t="shared" si="3"/>
        <v>129.05077733333334</v>
      </c>
      <c r="K36" s="286">
        <f t="shared" si="4"/>
        <v>516.20310933333337</v>
      </c>
    </row>
    <row r="37" spans="1:11" ht="15.75" thickBot="1" x14ac:dyDescent="0.3">
      <c r="A37" s="2">
        <v>640</v>
      </c>
      <c r="B37" s="66" t="s">
        <v>51</v>
      </c>
      <c r="C37" s="7">
        <v>4</v>
      </c>
      <c r="D37" s="302">
        <v>427.4083</v>
      </c>
      <c r="E37" s="57">
        <f t="shared" ref="E37:E68" si="5">C37*D37</f>
        <v>1709.6332</v>
      </c>
      <c r="F37" s="60">
        <v>413.76873600000005</v>
      </c>
      <c r="G37" s="99">
        <f t="shared" ref="G37:G68" si="6">C37*F37</f>
        <v>1655.0749440000002</v>
      </c>
      <c r="H37" s="36">
        <v>394.77222399999994</v>
      </c>
      <c r="I37" s="37">
        <f t="shared" ref="I37:I68" si="7">C37*H37</f>
        <v>1579.0888959999997</v>
      </c>
      <c r="J37" s="311">
        <f t="shared" ref="J37:J68" si="8">(D37+F37+H37)/3</f>
        <v>411.98308666666662</v>
      </c>
      <c r="K37" s="286">
        <f t="shared" ref="K37:K68" si="9">(E37+G37+I37)/3</f>
        <v>1647.9323466666665</v>
      </c>
    </row>
    <row r="38" spans="1:11" ht="15.75" thickBot="1" x14ac:dyDescent="0.3">
      <c r="A38" s="2">
        <v>641</v>
      </c>
      <c r="B38" s="66" t="s">
        <v>73</v>
      </c>
      <c r="C38" s="7">
        <v>3</v>
      </c>
      <c r="D38" s="302">
        <v>98.360900000000015</v>
      </c>
      <c r="E38" s="57">
        <f t="shared" si="5"/>
        <v>295.08270000000005</v>
      </c>
      <c r="F38" s="60">
        <v>93.125376000000017</v>
      </c>
      <c r="G38" s="99">
        <f t="shared" si="6"/>
        <v>279.37612800000005</v>
      </c>
      <c r="H38" s="36">
        <v>118.2272</v>
      </c>
      <c r="I38" s="37">
        <f t="shared" si="7"/>
        <v>354.6816</v>
      </c>
      <c r="J38" s="311">
        <f t="shared" si="8"/>
        <v>103.23782533333333</v>
      </c>
      <c r="K38" s="286">
        <f t="shared" si="9"/>
        <v>309.71347600000001</v>
      </c>
    </row>
    <row r="39" spans="1:11" ht="15.75" thickBot="1" x14ac:dyDescent="0.3">
      <c r="A39" s="2">
        <v>642</v>
      </c>
      <c r="B39" s="66" t="s">
        <v>74</v>
      </c>
      <c r="C39" s="7">
        <v>3</v>
      </c>
      <c r="D39" s="302">
        <v>35.900700000000001</v>
      </c>
      <c r="E39" s="57">
        <f t="shared" si="5"/>
        <v>107.7021</v>
      </c>
      <c r="F39" s="60">
        <v>37.523088000000001</v>
      </c>
      <c r="G39" s="99">
        <f t="shared" si="6"/>
        <v>112.569264</v>
      </c>
      <c r="H39" s="36">
        <v>40.103167999999997</v>
      </c>
      <c r="I39" s="37">
        <f t="shared" si="7"/>
        <v>120.30950399999999</v>
      </c>
      <c r="J39" s="311">
        <f t="shared" si="8"/>
        <v>37.842318666666664</v>
      </c>
      <c r="K39" s="286">
        <f t="shared" si="9"/>
        <v>113.526956</v>
      </c>
    </row>
    <row r="40" spans="1:11" ht="15.75" thickBot="1" x14ac:dyDescent="0.3">
      <c r="A40" s="2">
        <v>643</v>
      </c>
      <c r="B40" s="66" t="s">
        <v>112</v>
      </c>
      <c r="C40" s="7">
        <v>4</v>
      </c>
      <c r="D40" s="302">
        <v>35.029499999999999</v>
      </c>
      <c r="E40" s="57">
        <f t="shared" si="5"/>
        <v>140.11799999999999</v>
      </c>
      <c r="F40" s="60">
        <v>40.520736000000007</v>
      </c>
      <c r="G40" s="99">
        <f t="shared" si="6"/>
        <v>162.08294400000003</v>
      </c>
      <c r="H40" s="36">
        <v>33.040895999999996</v>
      </c>
      <c r="I40" s="37">
        <f t="shared" si="7"/>
        <v>132.16358399999999</v>
      </c>
      <c r="J40" s="311">
        <f t="shared" si="8"/>
        <v>36.197044000000005</v>
      </c>
      <c r="K40" s="286">
        <f t="shared" si="9"/>
        <v>144.78817600000002</v>
      </c>
    </row>
    <row r="41" spans="1:11" ht="15.75" thickBot="1" x14ac:dyDescent="0.3">
      <c r="A41" s="2">
        <v>644</v>
      </c>
      <c r="B41" s="66" t="s">
        <v>168</v>
      </c>
      <c r="C41" s="7">
        <v>4</v>
      </c>
      <c r="D41" s="302">
        <v>84.252299999999991</v>
      </c>
      <c r="E41" s="57">
        <f t="shared" si="5"/>
        <v>337.00919999999996</v>
      </c>
      <c r="F41" s="60">
        <v>80.178336000000002</v>
      </c>
      <c r="G41" s="99">
        <f t="shared" si="6"/>
        <v>320.71334400000001</v>
      </c>
      <c r="H41" s="36">
        <v>91.207423999999989</v>
      </c>
      <c r="I41" s="37">
        <f t="shared" si="7"/>
        <v>364.82969599999996</v>
      </c>
      <c r="J41" s="311">
        <f t="shared" si="8"/>
        <v>85.21268666666667</v>
      </c>
      <c r="K41" s="286">
        <f t="shared" si="9"/>
        <v>340.85074666666668</v>
      </c>
    </row>
    <row r="42" spans="1:11" ht="15.75" thickBot="1" x14ac:dyDescent="0.3">
      <c r="A42" s="2">
        <v>645</v>
      </c>
      <c r="B42" s="66" t="s">
        <v>42</v>
      </c>
      <c r="C42" s="7">
        <v>2</v>
      </c>
      <c r="D42" s="302">
        <v>56.4465</v>
      </c>
      <c r="E42" s="57">
        <f t="shared" si="5"/>
        <v>112.893</v>
      </c>
      <c r="F42" s="60">
        <v>55.450655999999995</v>
      </c>
      <c r="G42" s="99">
        <f t="shared" si="6"/>
        <v>110.90131199999999</v>
      </c>
      <c r="H42" s="36">
        <v>64.124927999999997</v>
      </c>
      <c r="I42" s="37">
        <f t="shared" si="7"/>
        <v>128.24985599999999</v>
      </c>
      <c r="J42" s="311">
        <f t="shared" si="8"/>
        <v>58.674028</v>
      </c>
      <c r="K42" s="286">
        <f t="shared" si="9"/>
        <v>117.348056</v>
      </c>
    </row>
    <row r="43" spans="1:11" ht="15.75" thickBot="1" x14ac:dyDescent="0.3">
      <c r="A43" s="2">
        <v>646</v>
      </c>
      <c r="B43" s="66" t="s">
        <v>54</v>
      </c>
      <c r="C43" s="7">
        <v>4</v>
      </c>
      <c r="D43" s="302">
        <v>31.278500000000001</v>
      </c>
      <c r="E43" s="57">
        <f t="shared" si="5"/>
        <v>125.114</v>
      </c>
      <c r="F43" s="60">
        <v>41.687136000000002</v>
      </c>
      <c r="G43" s="99">
        <f t="shared" si="6"/>
        <v>166.74854400000001</v>
      </c>
      <c r="H43" s="36">
        <v>30.908416000000003</v>
      </c>
      <c r="I43" s="37">
        <f t="shared" si="7"/>
        <v>123.63366400000001</v>
      </c>
      <c r="J43" s="311">
        <f t="shared" si="8"/>
        <v>34.624684000000002</v>
      </c>
      <c r="K43" s="286">
        <f t="shared" si="9"/>
        <v>138.49873600000001</v>
      </c>
    </row>
    <row r="44" spans="1:11" ht="15.75" thickBot="1" x14ac:dyDescent="0.3">
      <c r="A44" s="2">
        <v>647</v>
      </c>
      <c r="B44" s="66" t="s">
        <v>181</v>
      </c>
      <c r="C44" s="7">
        <v>2</v>
      </c>
      <c r="D44" s="302">
        <v>96.025599999999997</v>
      </c>
      <c r="E44" s="57">
        <f t="shared" si="5"/>
        <v>192.05119999999999</v>
      </c>
      <c r="F44" s="60">
        <v>101.32516800000001</v>
      </c>
      <c r="G44" s="99">
        <f t="shared" si="6"/>
        <v>202.65033600000001</v>
      </c>
      <c r="H44" s="36">
        <v>86.980096000000003</v>
      </c>
      <c r="I44" s="37">
        <f t="shared" si="7"/>
        <v>173.96019200000001</v>
      </c>
      <c r="J44" s="311">
        <f t="shared" si="8"/>
        <v>94.776954666666668</v>
      </c>
      <c r="K44" s="286">
        <f t="shared" si="9"/>
        <v>189.55390933333334</v>
      </c>
    </row>
    <row r="45" spans="1:11" ht="15.75" thickBot="1" x14ac:dyDescent="0.3">
      <c r="A45" s="2">
        <v>648</v>
      </c>
      <c r="B45" s="66" t="s">
        <v>176</v>
      </c>
      <c r="C45" s="7">
        <v>2</v>
      </c>
      <c r="D45" s="302">
        <v>22.614900000000002</v>
      </c>
      <c r="E45" s="57">
        <f t="shared" si="5"/>
        <v>45.229800000000004</v>
      </c>
      <c r="F45" s="60">
        <v>20.820240000000002</v>
      </c>
      <c r="G45" s="99">
        <f t="shared" si="6"/>
        <v>41.640480000000004</v>
      </c>
      <c r="H45" s="36">
        <v>21.763840000000002</v>
      </c>
      <c r="I45" s="37">
        <f t="shared" si="7"/>
        <v>43.527680000000004</v>
      </c>
      <c r="J45" s="311">
        <f t="shared" si="8"/>
        <v>21.732993333333336</v>
      </c>
      <c r="K45" s="286">
        <f t="shared" si="9"/>
        <v>43.465986666666673</v>
      </c>
    </row>
    <row r="46" spans="1:11" ht="15.75" thickBot="1" x14ac:dyDescent="0.3">
      <c r="A46" s="2">
        <v>649</v>
      </c>
      <c r="B46" s="66" t="s">
        <v>113</v>
      </c>
      <c r="C46" s="7">
        <v>4</v>
      </c>
      <c r="D46" s="302">
        <v>289.69819999999999</v>
      </c>
      <c r="E46" s="57">
        <f t="shared" si="5"/>
        <v>1158.7927999999999</v>
      </c>
      <c r="F46" s="60">
        <v>290.28196800000001</v>
      </c>
      <c r="G46" s="99">
        <f t="shared" si="6"/>
        <v>1161.127872</v>
      </c>
      <c r="H46" s="36">
        <v>308.344064</v>
      </c>
      <c r="I46" s="37">
        <f t="shared" si="7"/>
        <v>1233.376256</v>
      </c>
      <c r="J46" s="311">
        <f t="shared" si="8"/>
        <v>296.10807733333337</v>
      </c>
      <c r="K46" s="286">
        <f t="shared" si="9"/>
        <v>1184.4323093333335</v>
      </c>
    </row>
    <row r="47" spans="1:11" ht="15.75" thickBot="1" x14ac:dyDescent="0.3">
      <c r="A47" s="2">
        <v>650</v>
      </c>
      <c r="B47" s="66" t="s">
        <v>108</v>
      </c>
      <c r="C47" s="7">
        <v>2</v>
      </c>
      <c r="D47" s="302">
        <v>1206.8177000000001</v>
      </c>
      <c r="E47" s="57">
        <f t="shared" si="5"/>
        <v>2413.6354000000001</v>
      </c>
      <c r="F47" s="60">
        <v>988.80393600000002</v>
      </c>
      <c r="G47" s="99">
        <f t="shared" si="6"/>
        <v>1977.607872</v>
      </c>
      <c r="H47" s="36">
        <v>1366.217216</v>
      </c>
      <c r="I47" s="37">
        <f t="shared" si="7"/>
        <v>2732.434432</v>
      </c>
      <c r="J47" s="311">
        <f t="shared" si="8"/>
        <v>1187.2796173333334</v>
      </c>
      <c r="K47" s="286">
        <f t="shared" si="9"/>
        <v>2374.5592346666667</v>
      </c>
    </row>
    <row r="48" spans="1:11" ht="15.75" thickBot="1" x14ac:dyDescent="0.3">
      <c r="A48" s="2">
        <v>651</v>
      </c>
      <c r="B48" s="66" t="s">
        <v>50</v>
      </c>
      <c r="C48" s="7">
        <v>4</v>
      </c>
      <c r="D48" s="302">
        <v>51.098299999999995</v>
      </c>
      <c r="E48" s="57">
        <f t="shared" si="5"/>
        <v>204.39319999999998</v>
      </c>
      <c r="F48" s="60">
        <v>54.284255999999999</v>
      </c>
      <c r="G48" s="99">
        <f t="shared" si="6"/>
        <v>217.137024</v>
      </c>
      <c r="H48" s="36">
        <v>58.053632000000007</v>
      </c>
      <c r="I48" s="37">
        <f t="shared" si="7"/>
        <v>232.21452800000003</v>
      </c>
      <c r="J48" s="311">
        <f t="shared" si="8"/>
        <v>54.478729333333341</v>
      </c>
      <c r="K48" s="286">
        <f t="shared" si="9"/>
        <v>217.91491733333336</v>
      </c>
    </row>
    <row r="49" spans="1:11" ht="15.75" thickBot="1" x14ac:dyDescent="0.3">
      <c r="A49" s="2">
        <v>652</v>
      </c>
      <c r="B49" s="66" t="s">
        <v>49</v>
      </c>
      <c r="C49" s="7">
        <v>4</v>
      </c>
      <c r="D49" s="302">
        <v>58.830199999999998</v>
      </c>
      <c r="E49" s="57">
        <f t="shared" si="5"/>
        <v>235.32079999999999</v>
      </c>
      <c r="F49" s="60">
        <v>54.284255999999999</v>
      </c>
      <c r="G49" s="99">
        <f t="shared" si="6"/>
        <v>217.137024</v>
      </c>
      <c r="H49" s="36">
        <v>65.404415999999998</v>
      </c>
      <c r="I49" s="37">
        <f t="shared" si="7"/>
        <v>261.61766399999999</v>
      </c>
      <c r="J49" s="311">
        <f t="shared" si="8"/>
        <v>59.506290666666665</v>
      </c>
      <c r="K49" s="286">
        <f t="shared" si="9"/>
        <v>238.02516266666666</v>
      </c>
    </row>
    <row r="50" spans="1:11" ht="15.75" thickBot="1" x14ac:dyDescent="0.3">
      <c r="A50" s="2">
        <v>653</v>
      </c>
      <c r="B50" s="66" t="s">
        <v>17</v>
      </c>
      <c r="C50" s="7">
        <v>1</v>
      </c>
      <c r="D50" s="302">
        <v>740.67729999999995</v>
      </c>
      <c r="E50" s="57">
        <f t="shared" si="5"/>
        <v>740.67729999999995</v>
      </c>
      <c r="F50" s="60">
        <v>738.17956800000002</v>
      </c>
      <c r="G50" s="99">
        <f t="shared" si="6"/>
        <v>738.17956800000002</v>
      </c>
      <c r="H50" s="36">
        <v>762.88844799999993</v>
      </c>
      <c r="I50" s="37">
        <f t="shared" si="7"/>
        <v>762.88844799999993</v>
      </c>
      <c r="J50" s="311">
        <f t="shared" si="8"/>
        <v>747.24843866666652</v>
      </c>
      <c r="K50" s="286">
        <f t="shared" si="9"/>
        <v>747.24843866666652</v>
      </c>
    </row>
    <row r="51" spans="1:11" ht="15.75" thickBot="1" x14ac:dyDescent="0.3">
      <c r="A51" s="2">
        <v>654</v>
      </c>
      <c r="B51" s="66" t="s">
        <v>60</v>
      </c>
      <c r="C51" s="7">
        <v>1</v>
      </c>
      <c r="D51" s="302">
        <v>76.375200000000007</v>
      </c>
      <c r="E51" s="57">
        <f t="shared" si="5"/>
        <v>76.375200000000007</v>
      </c>
      <c r="F51" s="60">
        <v>72.013536000000016</v>
      </c>
      <c r="G51" s="99">
        <f t="shared" si="6"/>
        <v>72.013536000000016</v>
      </c>
      <c r="H51" s="36">
        <v>74.360832000000002</v>
      </c>
      <c r="I51" s="37">
        <f t="shared" si="7"/>
        <v>74.360832000000002</v>
      </c>
      <c r="J51" s="311">
        <f t="shared" si="8"/>
        <v>74.249856000000008</v>
      </c>
      <c r="K51" s="286">
        <f t="shared" si="9"/>
        <v>74.249856000000008</v>
      </c>
    </row>
    <row r="52" spans="1:11" ht="15.75" thickBot="1" x14ac:dyDescent="0.3">
      <c r="A52" s="2">
        <v>655</v>
      </c>
      <c r="B52" s="73" t="s">
        <v>41</v>
      </c>
      <c r="C52" s="7">
        <v>1</v>
      </c>
      <c r="D52" s="302">
        <v>1902.3741</v>
      </c>
      <c r="E52" s="57">
        <f t="shared" si="5"/>
        <v>1902.3741</v>
      </c>
      <c r="F52" s="60">
        <v>1836.391824</v>
      </c>
      <c r="G52" s="99">
        <f t="shared" si="6"/>
        <v>1836.391824</v>
      </c>
      <c r="H52" s="36">
        <v>1912.056832</v>
      </c>
      <c r="I52" s="37">
        <f t="shared" si="7"/>
        <v>1912.056832</v>
      </c>
      <c r="J52" s="311">
        <f t="shared" si="8"/>
        <v>1883.6075853333334</v>
      </c>
      <c r="K52" s="286">
        <f t="shared" si="9"/>
        <v>1883.6075853333334</v>
      </c>
    </row>
    <row r="53" spans="1:11" ht="15.75" thickBot="1" x14ac:dyDescent="0.3">
      <c r="A53" s="2">
        <v>656</v>
      </c>
      <c r="B53" s="74" t="s">
        <v>102</v>
      </c>
      <c r="C53" s="7">
        <v>15</v>
      </c>
      <c r="D53" s="302">
        <v>53.723999999999997</v>
      </c>
      <c r="E53" s="57">
        <f t="shared" si="5"/>
        <v>805.8599999999999</v>
      </c>
      <c r="F53" s="60">
        <v>48.685535999999999</v>
      </c>
      <c r="G53" s="99">
        <f t="shared" si="6"/>
        <v>730.28304000000003</v>
      </c>
      <c r="H53" s="36">
        <v>52.872959999999999</v>
      </c>
      <c r="I53" s="37">
        <f t="shared" si="7"/>
        <v>793.09439999999995</v>
      </c>
      <c r="J53" s="311">
        <f t="shared" si="8"/>
        <v>51.760832000000001</v>
      </c>
      <c r="K53" s="286">
        <f t="shared" si="9"/>
        <v>776.41247999999996</v>
      </c>
    </row>
    <row r="54" spans="1:11" ht="15.75" thickBot="1" x14ac:dyDescent="0.3">
      <c r="A54" s="2">
        <v>657</v>
      </c>
      <c r="B54" s="74" t="s">
        <v>111</v>
      </c>
      <c r="C54" s="7">
        <v>3</v>
      </c>
      <c r="D54" s="302">
        <v>24.139500000000002</v>
      </c>
      <c r="E54" s="57">
        <f t="shared" si="5"/>
        <v>72.418500000000009</v>
      </c>
      <c r="F54" s="60">
        <v>27.457055999999998</v>
      </c>
      <c r="G54" s="99">
        <f t="shared" si="6"/>
        <v>82.371167999999997</v>
      </c>
      <c r="H54" s="36">
        <v>29.064448000000002</v>
      </c>
      <c r="I54" s="37">
        <f t="shared" si="7"/>
        <v>87.19334400000001</v>
      </c>
      <c r="J54" s="311">
        <f t="shared" si="8"/>
        <v>26.887001333333334</v>
      </c>
      <c r="K54" s="286">
        <f t="shared" si="9"/>
        <v>80.661004000000005</v>
      </c>
    </row>
    <row r="55" spans="1:11" ht="15.75" thickBot="1" x14ac:dyDescent="0.3">
      <c r="A55" s="2">
        <v>658</v>
      </c>
      <c r="B55" s="75" t="s">
        <v>31</v>
      </c>
      <c r="C55" s="8">
        <v>4</v>
      </c>
      <c r="D55" s="302">
        <v>41.200499999999998</v>
      </c>
      <c r="E55" s="57">
        <f t="shared" si="5"/>
        <v>164.80199999999999</v>
      </c>
      <c r="F55" s="60">
        <v>42.620255999999998</v>
      </c>
      <c r="G55" s="99">
        <f t="shared" si="6"/>
        <v>170.48102399999999</v>
      </c>
      <c r="H55" s="36">
        <v>47.842815999999999</v>
      </c>
      <c r="I55" s="37">
        <f t="shared" si="7"/>
        <v>191.371264</v>
      </c>
      <c r="J55" s="311">
        <f t="shared" si="8"/>
        <v>43.887857333333329</v>
      </c>
      <c r="K55" s="286">
        <f t="shared" si="9"/>
        <v>175.55142933333332</v>
      </c>
    </row>
    <row r="56" spans="1:11" ht="15.75" thickBot="1" x14ac:dyDescent="0.3">
      <c r="A56" s="2">
        <v>659</v>
      </c>
      <c r="B56" s="76" t="s">
        <v>58</v>
      </c>
      <c r="C56" s="9">
        <v>10</v>
      </c>
      <c r="D56" s="302">
        <v>11.010999999999999</v>
      </c>
      <c r="E56" s="57">
        <f t="shared" si="5"/>
        <v>110.10999999999999</v>
      </c>
      <c r="F56" s="60">
        <v>11.127455999999999</v>
      </c>
      <c r="G56" s="99">
        <f t="shared" si="6"/>
        <v>111.27455999999998</v>
      </c>
      <c r="H56" s="36">
        <v>14.112</v>
      </c>
      <c r="I56" s="37">
        <f t="shared" si="7"/>
        <v>141.12</v>
      </c>
      <c r="J56" s="311">
        <f t="shared" si="8"/>
        <v>12.083485333333334</v>
      </c>
      <c r="K56" s="286">
        <f t="shared" si="9"/>
        <v>120.83485333333333</v>
      </c>
    </row>
    <row r="57" spans="1:11" ht="15.75" thickBot="1" x14ac:dyDescent="0.3">
      <c r="A57" s="2">
        <v>660</v>
      </c>
      <c r="B57" s="77" t="s">
        <v>20</v>
      </c>
      <c r="C57" s="8">
        <v>4</v>
      </c>
      <c r="D57" s="302">
        <v>71.801400000000001</v>
      </c>
      <c r="E57" s="57">
        <f t="shared" si="5"/>
        <v>287.2056</v>
      </c>
      <c r="F57" s="60">
        <v>74.113056</v>
      </c>
      <c r="G57" s="99">
        <f t="shared" si="6"/>
        <v>296.452224</v>
      </c>
      <c r="H57" s="36">
        <v>78.650880000000001</v>
      </c>
      <c r="I57" s="37">
        <f t="shared" si="7"/>
        <v>314.60352</v>
      </c>
      <c r="J57" s="311">
        <f t="shared" si="8"/>
        <v>74.855112000000005</v>
      </c>
      <c r="K57" s="286">
        <f t="shared" si="9"/>
        <v>299.42044800000002</v>
      </c>
    </row>
    <row r="58" spans="1:11" ht="15.75" thickBot="1" x14ac:dyDescent="0.3">
      <c r="A58" s="2">
        <v>661</v>
      </c>
      <c r="B58" s="66" t="s">
        <v>107</v>
      </c>
      <c r="C58" s="8">
        <v>4</v>
      </c>
      <c r="D58" s="302">
        <v>173.03</v>
      </c>
      <c r="E58" s="57">
        <f t="shared" si="5"/>
        <v>692.12</v>
      </c>
      <c r="F58" s="60">
        <v>165.44217600000002</v>
      </c>
      <c r="G58" s="99">
        <f t="shared" si="6"/>
        <v>661.76870400000007</v>
      </c>
      <c r="H58" s="36">
        <v>206.0352</v>
      </c>
      <c r="I58" s="37">
        <f t="shared" si="7"/>
        <v>824.14080000000001</v>
      </c>
      <c r="J58" s="311">
        <f t="shared" si="8"/>
        <v>181.50245866666668</v>
      </c>
      <c r="K58" s="286">
        <f t="shared" si="9"/>
        <v>726.00983466666673</v>
      </c>
    </row>
    <row r="59" spans="1:11" ht="15.75" thickBot="1" x14ac:dyDescent="0.3">
      <c r="A59" s="2">
        <v>662</v>
      </c>
      <c r="B59" s="67" t="s">
        <v>92</v>
      </c>
      <c r="C59" s="8">
        <v>4</v>
      </c>
      <c r="D59" s="302">
        <v>76.5809</v>
      </c>
      <c r="E59" s="57">
        <f t="shared" si="5"/>
        <v>306.3236</v>
      </c>
      <c r="F59" s="60">
        <v>75.979296000000005</v>
      </c>
      <c r="G59" s="99">
        <f t="shared" si="6"/>
        <v>303.91718400000002</v>
      </c>
      <c r="H59" s="36">
        <v>84.396032000000005</v>
      </c>
      <c r="I59" s="37">
        <f t="shared" si="7"/>
        <v>337.58412800000002</v>
      </c>
      <c r="J59" s="311">
        <f t="shared" si="8"/>
        <v>78.985409333333337</v>
      </c>
      <c r="K59" s="286">
        <f t="shared" si="9"/>
        <v>315.94163733333335</v>
      </c>
    </row>
    <row r="60" spans="1:11" ht="15.75" thickBot="1" x14ac:dyDescent="0.3">
      <c r="A60" s="2">
        <v>663</v>
      </c>
      <c r="B60" s="66" t="s">
        <v>161</v>
      </c>
      <c r="C60" s="8">
        <v>1</v>
      </c>
      <c r="D60" s="302">
        <v>361.20919999999995</v>
      </c>
      <c r="E60" s="57">
        <f t="shared" si="5"/>
        <v>361.20919999999995</v>
      </c>
      <c r="F60" s="60">
        <v>375.40584000000001</v>
      </c>
      <c r="G60" s="99">
        <f t="shared" si="6"/>
        <v>375.40584000000001</v>
      </c>
      <c r="H60" s="36">
        <v>395.09836800000005</v>
      </c>
      <c r="I60" s="37">
        <f t="shared" si="7"/>
        <v>395.09836800000005</v>
      </c>
      <c r="J60" s="311">
        <f t="shared" si="8"/>
        <v>377.23780266666671</v>
      </c>
      <c r="K60" s="286">
        <f t="shared" si="9"/>
        <v>377.23780266666671</v>
      </c>
    </row>
    <row r="61" spans="1:11" ht="15.75" thickBot="1" x14ac:dyDescent="0.3">
      <c r="A61" s="2">
        <v>664</v>
      </c>
      <c r="B61" s="67" t="s">
        <v>178</v>
      </c>
      <c r="C61" s="8">
        <v>1</v>
      </c>
      <c r="D61" s="302">
        <v>120.6007</v>
      </c>
      <c r="E61" s="57">
        <f t="shared" si="5"/>
        <v>120.6007</v>
      </c>
      <c r="F61" s="60">
        <v>119.73096000000001</v>
      </c>
      <c r="G61" s="99">
        <f t="shared" si="6"/>
        <v>119.73096000000001</v>
      </c>
      <c r="H61" s="36">
        <v>133.94483199999999</v>
      </c>
      <c r="I61" s="37">
        <f t="shared" si="7"/>
        <v>133.94483199999999</v>
      </c>
      <c r="J61" s="311">
        <f t="shared" si="8"/>
        <v>124.75883066666665</v>
      </c>
      <c r="K61" s="286">
        <f t="shared" si="9"/>
        <v>124.75883066666665</v>
      </c>
    </row>
    <row r="62" spans="1:11" ht="15.75" thickBot="1" x14ac:dyDescent="0.3">
      <c r="A62" s="2">
        <v>665</v>
      </c>
      <c r="B62" s="67" t="s">
        <v>170</v>
      </c>
      <c r="C62" s="12">
        <v>2</v>
      </c>
      <c r="D62" s="302">
        <v>179.89069999999998</v>
      </c>
      <c r="E62" s="57">
        <f t="shared" si="5"/>
        <v>359.78139999999996</v>
      </c>
      <c r="F62" s="60">
        <v>182.12169599999999</v>
      </c>
      <c r="G62" s="99">
        <f t="shared" si="6"/>
        <v>364.24339199999997</v>
      </c>
      <c r="H62" s="36">
        <v>197.74361599999997</v>
      </c>
      <c r="I62" s="37">
        <f t="shared" si="7"/>
        <v>395.48723199999995</v>
      </c>
      <c r="J62" s="311">
        <f t="shared" si="8"/>
        <v>186.58533733333331</v>
      </c>
      <c r="K62" s="286">
        <f t="shared" si="9"/>
        <v>373.17067466666663</v>
      </c>
    </row>
    <row r="63" spans="1:11" ht="15.75" thickBot="1" x14ac:dyDescent="0.3">
      <c r="A63" s="2">
        <v>666</v>
      </c>
      <c r="B63" s="67" t="s">
        <v>179</v>
      </c>
      <c r="C63" s="12">
        <v>2</v>
      </c>
      <c r="D63" s="302">
        <v>107.90780000000001</v>
      </c>
      <c r="E63" s="57">
        <f t="shared" si="5"/>
        <v>215.81560000000002</v>
      </c>
      <c r="F63" s="60">
        <v>111.67113599999999</v>
      </c>
      <c r="G63" s="99">
        <f t="shared" si="6"/>
        <v>223.34227199999998</v>
      </c>
      <c r="H63" s="36">
        <v>119.519232</v>
      </c>
      <c r="I63" s="37">
        <f t="shared" si="7"/>
        <v>239.038464</v>
      </c>
      <c r="J63" s="311">
        <f t="shared" si="8"/>
        <v>113.03272266666666</v>
      </c>
      <c r="K63" s="286">
        <f t="shared" si="9"/>
        <v>226.06544533333332</v>
      </c>
    </row>
    <row r="64" spans="1:11" ht="15.75" thickBot="1" x14ac:dyDescent="0.3">
      <c r="A64" s="2">
        <v>667</v>
      </c>
      <c r="B64" s="67" t="s">
        <v>109</v>
      </c>
      <c r="C64" s="7">
        <v>8</v>
      </c>
      <c r="D64" s="302">
        <v>19.686699999999998</v>
      </c>
      <c r="E64" s="57">
        <f t="shared" si="5"/>
        <v>157.49359999999999</v>
      </c>
      <c r="F64" s="60">
        <v>16.702847999999999</v>
      </c>
      <c r="G64" s="99">
        <f t="shared" si="6"/>
        <v>133.622784</v>
      </c>
      <c r="H64" s="36">
        <v>24.260095999999997</v>
      </c>
      <c r="I64" s="37">
        <f t="shared" si="7"/>
        <v>194.08076799999998</v>
      </c>
      <c r="J64" s="311">
        <f t="shared" si="8"/>
        <v>20.216548</v>
      </c>
      <c r="K64" s="286">
        <f t="shared" si="9"/>
        <v>161.732384</v>
      </c>
    </row>
    <row r="65" spans="1:11" ht="15.75" thickBot="1" x14ac:dyDescent="0.3">
      <c r="A65" s="2">
        <v>668</v>
      </c>
      <c r="B65" s="67" t="s">
        <v>110</v>
      </c>
      <c r="C65" s="7">
        <v>8</v>
      </c>
      <c r="D65" s="302">
        <v>20.7394</v>
      </c>
      <c r="E65" s="57">
        <f t="shared" si="5"/>
        <v>165.9152</v>
      </c>
      <c r="F65" s="60">
        <v>20.458655999999998</v>
      </c>
      <c r="G65" s="99">
        <f t="shared" si="6"/>
        <v>163.66924799999998</v>
      </c>
      <c r="H65" s="36">
        <v>26.931967999999998</v>
      </c>
      <c r="I65" s="37">
        <f t="shared" si="7"/>
        <v>215.45574399999998</v>
      </c>
      <c r="J65" s="311">
        <f t="shared" si="8"/>
        <v>22.710007999999998</v>
      </c>
      <c r="K65" s="286">
        <f t="shared" si="9"/>
        <v>181.68006399999999</v>
      </c>
    </row>
    <row r="66" spans="1:11" ht="15.75" thickBot="1" x14ac:dyDescent="0.3">
      <c r="A66" s="2">
        <v>669</v>
      </c>
      <c r="B66" s="66" t="s">
        <v>13</v>
      </c>
      <c r="C66" s="10">
        <v>4</v>
      </c>
      <c r="D66" s="302">
        <v>88.487300000000005</v>
      </c>
      <c r="E66" s="57">
        <f t="shared" si="5"/>
        <v>353.94920000000002</v>
      </c>
      <c r="F66" s="60">
        <v>87.853247999999994</v>
      </c>
      <c r="G66" s="99">
        <f t="shared" si="6"/>
        <v>351.41299199999997</v>
      </c>
      <c r="H66" s="36">
        <v>99.448831999999996</v>
      </c>
      <c r="I66" s="37">
        <f t="shared" si="7"/>
        <v>397.79532799999998</v>
      </c>
      <c r="J66" s="311">
        <f t="shared" si="8"/>
        <v>91.929793333333336</v>
      </c>
      <c r="K66" s="286">
        <f t="shared" si="9"/>
        <v>367.71917333333334</v>
      </c>
    </row>
    <row r="67" spans="1:11" ht="15.75" thickBot="1" x14ac:dyDescent="0.3">
      <c r="A67" s="2">
        <v>670</v>
      </c>
      <c r="B67" s="66" t="s">
        <v>24</v>
      </c>
      <c r="C67" s="10">
        <v>2</v>
      </c>
      <c r="D67" s="302">
        <v>193.22489999999999</v>
      </c>
      <c r="E67" s="57">
        <f t="shared" si="5"/>
        <v>386.44979999999998</v>
      </c>
      <c r="F67" s="60">
        <v>193.00420800000001</v>
      </c>
      <c r="G67" s="99">
        <f t="shared" si="6"/>
        <v>386.00841600000001</v>
      </c>
      <c r="H67" s="36">
        <v>212.420096</v>
      </c>
      <c r="I67" s="37">
        <f t="shared" si="7"/>
        <v>424.840192</v>
      </c>
      <c r="J67" s="311">
        <f t="shared" si="8"/>
        <v>199.54973466666669</v>
      </c>
      <c r="K67" s="286">
        <f t="shared" si="9"/>
        <v>399.09946933333339</v>
      </c>
    </row>
    <row r="68" spans="1:11" ht="15.75" thickBot="1" x14ac:dyDescent="0.3">
      <c r="A68" s="2">
        <v>671</v>
      </c>
      <c r="B68" s="66" t="s">
        <v>183</v>
      </c>
      <c r="C68" s="10">
        <v>2</v>
      </c>
      <c r="D68" s="302">
        <v>181.02810000000002</v>
      </c>
      <c r="E68" s="57">
        <f t="shared" si="5"/>
        <v>362.05620000000005</v>
      </c>
      <c r="F68" s="60">
        <v>180.61704</v>
      </c>
      <c r="G68" s="99">
        <f t="shared" si="6"/>
        <v>361.23408000000001</v>
      </c>
      <c r="H68" s="36">
        <v>198.596608</v>
      </c>
      <c r="I68" s="37">
        <f t="shared" si="7"/>
        <v>397.19321600000001</v>
      </c>
      <c r="J68" s="311">
        <f t="shared" si="8"/>
        <v>186.74724933333334</v>
      </c>
      <c r="K68" s="286">
        <f t="shared" si="9"/>
        <v>373.49449866666669</v>
      </c>
    </row>
    <row r="69" spans="1:11" ht="15.75" thickBot="1" x14ac:dyDescent="0.3">
      <c r="A69" s="2">
        <v>672</v>
      </c>
      <c r="B69" s="66" t="s">
        <v>44</v>
      </c>
      <c r="C69" s="7">
        <v>1</v>
      </c>
      <c r="D69" s="302">
        <v>370.26000000000005</v>
      </c>
      <c r="E69" s="57">
        <f t="shared" ref="E69:E78" si="10">C69*D69</f>
        <v>370.26000000000005</v>
      </c>
      <c r="F69" s="60">
        <v>359.22787199999999</v>
      </c>
      <c r="G69" s="99">
        <f t="shared" ref="G69:G78" si="11">C69*F69</f>
        <v>359.22787199999999</v>
      </c>
      <c r="H69" s="36">
        <v>395.93881599999997</v>
      </c>
      <c r="I69" s="37">
        <f t="shared" ref="I69:I78" si="12">C69*H69</f>
        <v>395.93881599999997</v>
      </c>
      <c r="J69" s="311">
        <f t="shared" ref="J69:J78" si="13">(D69+F69+H69)/3</f>
        <v>375.14222933333332</v>
      </c>
      <c r="K69" s="286">
        <f t="shared" ref="K69:K78" si="14">(E69+G69+I69)/3</f>
        <v>375.14222933333332</v>
      </c>
    </row>
    <row r="70" spans="1:11" ht="15.75" thickBot="1" x14ac:dyDescent="0.3">
      <c r="A70" s="2">
        <v>673</v>
      </c>
      <c r="B70" s="66" t="s">
        <v>43</v>
      </c>
      <c r="C70" s="7">
        <v>1</v>
      </c>
      <c r="D70" s="302">
        <v>322.22300000000001</v>
      </c>
      <c r="E70" s="57">
        <f t="shared" si="10"/>
        <v>322.22300000000001</v>
      </c>
      <c r="F70" s="60">
        <v>325.12233600000002</v>
      </c>
      <c r="G70" s="99">
        <f t="shared" si="11"/>
        <v>325.12233600000002</v>
      </c>
      <c r="H70" s="36">
        <v>360.21350400000006</v>
      </c>
      <c r="I70" s="37">
        <f t="shared" si="12"/>
        <v>360.21350400000006</v>
      </c>
      <c r="J70" s="311">
        <f t="shared" si="13"/>
        <v>335.8529466666667</v>
      </c>
      <c r="K70" s="286">
        <f t="shared" si="14"/>
        <v>335.8529466666667</v>
      </c>
    </row>
    <row r="71" spans="1:11" ht="15.75" thickBot="1" x14ac:dyDescent="0.3">
      <c r="A71" s="2">
        <v>674</v>
      </c>
      <c r="B71" s="67" t="s">
        <v>84</v>
      </c>
      <c r="C71" s="7">
        <v>2</v>
      </c>
      <c r="D71" s="302">
        <v>41.3215</v>
      </c>
      <c r="E71" s="57">
        <f t="shared" si="10"/>
        <v>82.643000000000001</v>
      </c>
      <c r="F71" s="60">
        <v>37.488095999999999</v>
      </c>
      <c r="G71" s="99">
        <f t="shared" si="11"/>
        <v>74.976191999999998</v>
      </c>
      <c r="H71" s="36">
        <v>44.418303999999999</v>
      </c>
      <c r="I71" s="37">
        <f t="shared" si="12"/>
        <v>88.836607999999998</v>
      </c>
      <c r="J71" s="311">
        <f t="shared" si="13"/>
        <v>41.075966666666666</v>
      </c>
      <c r="K71" s="286">
        <f t="shared" si="14"/>
        <v>82.151933333333332</v>
      </c>
    </row>
    <row r="72" spans="1:11" ht="15.75" thickBot="1" x14ac:dyDescent="0.3">
      <c r="A72" s="2">
        <v>675</v>
      </c>
      <c r="B72" s="66" t="s">
        <v>56</v>
      </c>
      <c r="C72" s="7">
        <v>3</v>
      </c>
      <c r="D72" s="302">
        <v>47.928100000000001</v>
      </c>
      <c r="E72" s="57">
        <f t="shared" si="10"/>
        <v>143.7843</v>
      </c>
      <c r="F72" s="60">
        <v>53.246160000000003</v>
      </c>
      <c r="G72" s="99">
        <f t="shared" si="11"/>
        <v>159.73848000000001</v>
      </c>
      <c r="H72" s="36">
        <v>60.524799999999999</v>
      </c>
      <c r="I72" s="37">
        <f t="shared" si="12"/>
        <v>181.5744</v>
      </c>
      <c r="J72" s="311">
        <f t="shared" si="13"/>
        <v>53.899686666666668</v>
      </c>
      <c r="K72" s="286">
        <f t="shared" si="14"/>
        <v>161.69906</v>
      </c>
    </row>
    <row r="73" spans="1:11" ht="15.75" thickBot="1" x14ac:dyDescent="0.3">
      <c r="A73" s="2">
        <v>676</v>
      </c>
      <c r="B73" s="66" t="s">
        <v>53</v>
      </c>
      <c r="C73" s="7">
        <v>1</v>
      </c>
      <c r="D73" s="302">
        <v>592.30709999999999</v>
      </c>
      <c r="E73" s="57">
        <f t="shared" si="10"/>
        <v>592.30709999999999</v>
      </c>
      <c r="F73" s="60">
        <v>571.38436799999999</v>
      </c>
      <c r="G73" s="99">
        <f t="shared" si="11"/>
        <v>571.38436799999999</v>
      </c>
      <c r="H73" s="36">
        <v>630.29836799999998</v>
      </c>
      <c r="I73" s="37">
        <f t="shared" si="12"/>
        <v>630.29836799999998</v>
      </c>
      <c r="J73" s="311">
        <f t="shared" si="13"/>
        <v>597.99661200000003</v>
      </c>
      <c r="K73" s="286">
        <f t="shared" si="14"/>
        <v>597.99661200000003</v>
      </c>
    </row>
    <row r="74" spans="1:11" ht="15.75" thickBot="1" x14ac:dyDescent="0.3">
      <c r="A74" s="2">
        <v>677</v>
      </c>
      <c r="B74" s="67" t="s">
        <v>93</v>
      </c>
      <c r="C74" s="7">
        <v>4</v>
      </c>
      <c r="D74" s="302">
        <v>103.6123</v>
      </c>
      <c r="E74" s="57">
        <f t="shared" si="10"/>
        <v>414.44920000000002</v>
      </c>
      <c r="F74" s="60">
        <v>100.48536</v>
      </c>
      <c r="G74" s="99">
        <f t="shared" si="11"/>
        <v>401.94144</v>
      </c>
      <c r="H74" s="36">
        <v>114.576896</v>
      </c>
      <c r="I74" s="37">
        <f t="shared" si="12"/>
        <v>458.30758400000002</v>
      </c>
      <c r="J74" s="311">
        <f t="shared" si="13"/>
        <v>106.22485200000001</v>
      </c>
      <c r="K74" s="286">
        <f t="shared" si="14"/>
        <v>424.89940800000005</v>
      </c>
    </row>
    <row r="75" spans="1:11" ht="15.75" thickBot="1" x14ac:dyDescent="0.3">
      <c r="A75" s="2">
        <v>678</v>
      </c>
      <c r="B75" s="66" t="s">
        <v>10</v>
      </c>
      <c r="C75" s="7">
        <v>4</v>
      </c>
      <c r="D75" s="302">
        <v>88.499400000000009</v>
      </c>
      <c r="E75" s="57">
        <f t="shared" si="10"/>
        <v>353.99760000000003</v>
      </c>
      <c r="F75" s="60">
        <v>86.873472000000007</v>
      </c>
      <c r="G75" s="99">
        <f t="shared" si="11"/>
        <v>347.49388800000003</v>
      </c>
      <c r="H75" s="36">
        <v>95.685631999999998</v>
      </c>
      <c r="I75" s="37">
        <f t="shared" si="12"/>
        <v>382.74252799999999</v>
      </c>
      <c r="J75" s="311">
        <f t="shared" si="13"/>
        <v>90.352834666666681</v>
      </c>
      <c r="K75" s="286">
        <f t="shared" si="14"/>
        <v>361.41133866666672</v>
      </c>
    </row>
    <row r="76" spans="1:11" ht="15.75" thickBot="1" x14ac:dyDescent="0.3">
      <c r="A76" s="2">
        <v>679</v>
      </c>
      <c r="B76" s="66" t="s">
        <v>171</v>
      </c>
      <c r="C76" s="7">
        <v>3</v>
      </c>
      <c r="D76" s="302">
        <v>59.568300000000001</v>
      </c>
      <c r="E76" s="57">
        <f t="shared" si="10"/>
        <v>178.70490000000001</v>
      </c>
      <c r="F76" s="60">
        <v>63.148896000000001</v>
      </c>
      <c r="G76" s="99">
        <f t="shared" si="11"/>
        <v>189.44668799999999</v>
      </c>
      <c r="H76" s="36">
        <v>65.404415999999998</v>
      </c>
      <c r="I76" s="37">
        <f t="shared" si="12"/>
        <v>196.21324799999999</v>
      </c>
      <c r="J76" s="311">
        <f t="shared" si="13"/>
        <v>62.707203999999997</v>
      </c>
      <c r="K76" s="286">
        <f t="shared" si="14"/>
        <v>188.121612</v>
      </c>
    </row>
    <row r="77" spans="1:11" ht="15.75" thickBot="1" x14ac:dyDescent="0.3">
      <c r="A77" s="2">
        <v>680</v>
      </c>
      <c r="B77" s="66" t="s">
        <v>47</v>
      </c>
      <c r="C77" s="7">
        <v>2</v>
      </c>
      <c r="D77" s="302">
        <v>215.9487</v>
      </c>
      <c r="E77" s="57">
        <f t="shared" si="10"/>
        <v>431.8974</v>
      </c>
      <c r="F77" s="60">
        <v>197.66980800000002</v>
      </c>
      <c r="G77" s="99">
        <f t="shared" si="11"/>
        <v>395.33961600000004</v>
      </c>
      <c r="H77" s="36">
        <v>237.382656</v>
      </c>
      <c r="I77" s="37">
        <f t="shared" si="12"/>
        <v>474.76531199999999</v>
      </c>
      <c r="J77" s="311">
        <f t="shared" si="13"/>
        <v>217.00038800000002</v>
      </c>
      <c r="K77" s="286">
        <f t="shared" si="14"/>
        <v>434.00077600000003</v>
      </c>
    </row>
    <row r="78" spans="1:11" ht="15.75" thickBot="1" x14ac:dyDescent="0.3">
      <c r="A78" s="2">
        <v>681</v>
      </c>
      <c r="B78" s="66" t="s">
        <v>22</v>
      </c>
      <c r="C78" s="7">
        <v>12</v>
      </c>
      <c r="D78" s="302">
        <v>52.029999999999994</v>
      </c>
      <c r="E78" s="57">
        <f t="shared" si="10"/>
        <v>624.3599999999999</v>
      </c>
      <c r="F78" s="60">
        <v>52.651295999999995</v>
      </c>
      <c r="G78" s="99">
        <f t="shared" si="11"/>
        <v>631.81555199999991</v>
      </c>
      <c r="H78" s="36">
        <v>37.431296000000003</v>
      </c>
      <c r="I78" s="37">
        <f t="shared" si="12"/>
        <v>449.17555200000004</v>
      </c>
      <c r="J78" s="311">
        <f t="shared" si="13"/>
        <v>47.370864000000005</v>
      </c>
      <c r="K78" s="286">
        <f t="shared" si="14"/>
        <v>568.45036799999991</v>
      </c>
    </row>
    <row r="79" spans="1:11" ht="15.75" thickBot="1" x14ac:dyDescent="0.3">
      <c r="A79" s="3"/>
      <c r="B79" s="102" t="s">
        <v>61</v>
      </c>
      <c r="C79" s="43"/>
      <c r="D79" s="307"/>
      <c r="E79" s="278">
        <f>SUM(E5:E78)</f>
        <v>25796.232</v>
      </c>
      <c r="F79" s="278"/>
      <c r="G79" s="278">
        <f t="shared" ref="G79:I79" si="15">SUM(G5:G78)</f>
        <v>25423.495920000005</v>
      </c>
      <c r="H79" s="60" t="s">
        <v>306</v>
      </c>
      <c r="I79" s="56">
        <f t="shared" si="15"/>
        <v>27615.67872</v>
      </c>
      <c r="J79" s="311"/>
      <c r="K79" s="286">
        <f>(E79+G79+I79)/3</f>
        <v>26278.46888</v>
      </c>
    </row>
    <row r="80" spans="1:11" ht="15.75" thickBot="1" x14ac:dyDescent="0.3">
      <c r="A80" s="3">
        <v>682</v>
      </c>
      <c r="B80" s="103" t="s">
        <v>303</v>
      </c>
      <c r="C80" s="43" t="s">
        <v>6</v>
      </c>
      <c r="D80" s="307">
        <v>40</v>
      </c>
      <c r="E80" s="278"/>
      <c r="F80" s="60">
        <v>40</v>
      </c>
      <c r="G80" s="99"/>
      <c r="H80" s="36">
        <v>40</v>
      </c>
      <c r="I80" s="37"/>
      <c r="J80" s="311">
        <f>(D80+F80+H80)/3</f>
        <v>40</v>
      </c>
      <c r="K80" s="286">
        <f>(E80+G80+I80)/3</f>
        <v>0</v>
      </c>
    </row>
    <row r="81" spans="1:11" ht="15.75" thickBot="1" x14ac:dyDescent="0.3">
      <c r="A81" s="1"/>
      <c r="B81" s="103" t="s">
        <v>302</v>
      </c>
      <c r="C81" s="43" t="s">
        <v>301</v>
      </c>
      <c r="D81" s="307">
        <v>75</v>
      </c>
      <c r="E81" s="278">
        <f>E80</f>
        <v>0</v>
      </c>
      <c r="F81" s="60">
        <v>80</v>
      </c>
      <c r="G81" s="99"/>
      <c r="H81" s="36">
        <v>70</v>
      </c>
      <c r="I81" s="37"/>
      <c r="J81" s="311">
        <f>(D81+F81+H81)/3</f>
        <v>75</v>
      </c>
      <c r="K81" s="286">
        <f>(E81+G81+I81)/3</f>
        <v>0</v>
      </c>
    </row>
    <row r="82" spans="1:11" ht="15.75" thickBot="1" x14ac:dyDescent="0.3">
      <c r="A82" s="1"/>
      <c r="B82" s="103" t="s">
        <v>304</v>
      </c>
      <c r="C82" s="105" t="s">
        <v>8</v>
      </c>
      <c r="D82" s="307"/>
      <c r="E82" s="278">
        <f>D80*D81</f>
        <v>3000</v>
      </c>
      <c r="F82" s="60">
        <v>3200</v>
      </c>
      <c r="G82" s="278">
        <f>F80*F81</f>
        <v>3200</v>
      </c>
      <c r="H82" s="60">
        <v>2800</v>
      </c>
      <c r="I82" s="56">
        <f>H80*H81</f>
        <v>2800</v>
      </c>
      <c r="J82" s="311">
        <f>(D82+F82+H82)/3</f>
        <v>2000</v>
      </c>
      <c r="K82" s="286">
        <f>(E82+G82+I82)/3</f>
        <v>3000</v>
      </c>
    </row>
    <row r="83" spans="1:11" ht="15.75" thickBot="1" x14ac:dyDescent="0.3">
      <c r="A83" s="1"/>
      <c r="B83" s="103" t="s">
        <v>305</v>
      </c>
      <c r="C83" s="105"/>
      <c r="D83" s="307"/>
      <c r="E83" s="278">
        <f>E79+E82</f>
        <v>28796.232</v>
      </c>
      <c r="F83" s="60"/>
      <c r="G83" s="278">
        <f t="shared" ref="G83:I83" si="16">G79+G82</f>
        <v>28623.495920000005</v>
      </c>
      <c r="H83" s="60"/>
      <c r="I83" s="56">
        <f t="shared" si="16"/>
        <v>30415.67872</v>
      </c>
      <c r="J83" s="311"/>
      <c r="K83" s="286">
        <f>(E83+G83+I83)/3</f>
        <v>29278.46888</v>
      </c>
    </row>
    <row r="84" spans="1:11" ht="15.75" thickBot="1" x14ac:dyDescent="0.3">
      <c r="A84" s="1"/>
      <c r="B84" s="103"/>
      <c r="C84" s="117"/>
      <c r="D84" s="308"/>
      <c r="E84" s="278"/>
      <c r="F84" s="60"/>
      <c r="G84" s="99"/>
      <c r="H84" s="36"/>
      <c r="I84" s="37"/>
      <c r="J84" s="311"/>
      <c r="K84" s="286"/>
    </row>
    <row r="85" spans="1:11" ht="39.75" thickBot="1" x14ac:dyDescent="0.3">
      <c r="A85" s="11" t="s">
        <v>6</v>
      </c>
      <c r="B85" s="129" t="s">
        <v>69</v>
      </c>
      <c r="C85" s="31"/>
      <c r="D85" s="322" t="s">
        <v>72</v>
      </c>
      <c r="E85" s="320" t="s">
        <v>70</v>
      </c>
      <c r="F85" s="306" t="s">
        <v>72</v>
      </c>
      <c r="G85" s="320" t="s">
        <v>70</v>
      </c>
      <c r="H85" s="306" t="s">
        <v>72</v>
      </c>
      <c r="I85" s="305" t="s">
        <v>70</v>
      </c>
      <c r="J85" s="473" t="s">
        <v>296</v>
      </c>
      <c r="K85" s="474" t="s">
        <v>297</v>
      </c>
    </row>
    <row r="86" spans="1:11" ht="15.75" thickBot="1" x14ac:dyDescent="0.3">
      <c r="A86" s="1">
        <v>3</v>
      </c>
      <c r="B86" s="67" t="s">
        <v>256</v>
      </c>
      <c r="C86" s="78"/>
      <c r="D86" s="323">
        <f>E83</f>
        <v>28796.232</v>
      </c>
      <c r="E86" s="319">
        <f>A86*D86</f>
        <v>86388.695999999996</v>
      </c>
      <c r="F86" s="222">
        <f>G83</f>
        <v>28623.495920000005</v>
      </c>
      <c r="G86" s="475">
        <f>A86*F86</f>
        <v>85870.487760000018</v>
      </c>
      <c r="H86" s="222">
        <f>I83</f>
        <v>30415.67872</v>
      </c>
      <c r="I86" s="40">
        <f>A86*H86</f>
        <v>91247.036160000003</v>
      </c>
      <c r="J86" s="312">
        <f>(D86+F86+H86)/3</f>
        <v>29278.46888</v>
      </c>
      <c r="K86" s="313">
        <f>(E86+G86+I86)/3</f>
        <v>87835.406640000001</v>
      </c>
    </row>
  </sheetData>
  <mergeCells count="1">
    <mergeCell ref="J1:K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Layout" topLeftCell="A16" zoomScale="90" zoomScaleNormal="100" zoomScalePageLayoutView="90" workbookViewId="0">
      <selection activeCell="B32" sqref="B32"/>
    </sheetView>
  </sheetViews>
  <sheetFormatPr defaultRowHeight="15" x14ac:dyDescent="0.25"/>
  <cols>
    <col min="1" max="1" width="9.140625" style="606"/>
    <col min="2" max="2" width="38.42578125" style="606" customWidth="1"/>
    <col min="3" max="3" width="9.140625" style="605"/>
    <col min="4" max="4" width="11" style="616" customWidth="1"/>
    <col min="5" max="5" width="10.85546875" style="617" customWidth="1"/>
    <col min="6" max="6" width="10.5703125" style="371" customWidth="1"/>
    <col min="7" max="7" width="11.140625" style="137" customWidth="1"/>
    <col min="8" max="8" width="10.85546875" style="137" customWidth="1"/>
    <col min="9" max="9" width="11.42578125" style="137" customWidth="1"/>
    <col min="10" max="10" width="10.5703125" style="137" customWidth="1"/>
    <col min="11" max="11" width="12.28515625" style="137" customWidth="1"/>
    <col min="12" max="16384" width="9.140625" style="138"/>
  </cols>
  <sheetData>
    <row r="1" spans="1:11" s="292" customFormat="1" ht="15.75" thickTop="1" x14ac:dyDescent="0.25">
      <c r="A1" s="586" t="s">
        <v>5</v>
      </c>
      <c r="B1" s="587"/>
      <c r="C1" s="588"/>
      <c r="D1" s="409" t="s">
        <v>290</v>
      </c>
      <c r="E1" s="410"/>
      <c r="F1" s="608" t="s">
        <v>295</v>
      </c>
      <c r="G1" s="269"/>
      <c r="H1" s="134" t="s">
        <v>291</v>
      </c>
      <c r="I1" s="135"/>
      <c r="J1" s="678" t="s">
        <v>300</v>
      </c>
      <c r="K1" s="679"/>
    </row>
    <row r="2" spans="1:11" x14ac:dyDescent="0.25">
      <c r="A2" s="589" t="s">
        <v>99</v>
      </c>
      <c r="B2" s="590"/>
      <c r="C2" s="591"/>
      <c r="D2" s="609"/>
      <c r="E2" s="610"/>
      <c r="F2" s="415"/>
      <c r="G2" s="270"/>
      <c r="H2" s="142"/>
      <c r="I2" s="143"/>
      <c r="J2" s="255"/>
      <c r="K2" s="259"/>
    </row>
    <row r="3" spans="1:11" x14ac:dyDescent="0.25">
      <c r="A3" s="592"/>
      <c r="B3" s="592"/>
      <c r="C3" s="593"/>
      <c r="D3" s="611"/>
      <c r="E3" s="612"/>
      <c r="F3" s="417"/>
      <c r="G3" s="270"/>
      <c r="H3" s="142"/>
      <c r="I3" s="143"/>
      <c r="J3" s="255"/>
      <c r="K3" s="259"/>
    </row>
    <row r="4" spans="1:11" ht="30" x14ac:dyDescent="0.25">
      <c r="A4" s="595" t="s">
        <v>66</v>
      </c>
      <c r="B4" s="596" t="s">
        <v>7</v>
      </c>
      <c r="C4" s="597" t="s">
        <v>6</v>
      </c>
      <c r="D4" s="149" t="s">
        <v>67</v>
      </c>
      <c r="E4" s="412" t="s">
        <v>68</v>
      </c>
      <c r="F4" s="416" t="s">
        <v>67</v>
      </c>
      <c r="G4" s="202" t="s">
        <v>68</v>
      </c>
      <c r="H4" s="149" t="s">
        <v>67</v>
      </c>
      <c r="I4" s="403" t="s">
        <v>68</v>
      </c>
      <c r="J4" s="257" t="s">
        <v>298</v>
      </c>
      <c r="K4" s="258" t="s">
        <v>299</v>
      </c>
    </row>
    <row r="5" spans="1:11" x14ac:dyDescent="0.25">
      <c r="A5" s="598">
        <v>683</v>
      </c>
      <c r="B5" s="599" t="s">
        <v>57</v>
      </c>
      <c r="C5" s="601">
        <v>10</v>
      </c>
      <c r="D5" s="613">
        <v>6.38</v>
      </c>
      <c r="E5" s="614">
        <f t="shared" ref="E5:E52" si="0">C5*D5</f>
        <v>63.8</v>
      </c>
      <c r="F5" s="417">
        <v>6.2639999999999993</v>
      </c>
      <c r="G5" s="465">
        <f t="shared" ref="G5:G52" si="1">C5*F5</f>
        <v>62.639999999999993</v>
      </c>
      <c r="H5" s="142">
        <v>6.4959999999999996</v>
      </c>
      <c r="I5" s="404">
        <f t="shared" ref="I5:I52" si="2">C5*H5</f>
        <v>64.959999999999994</v>
      </c>
      <c r="J5" s="259">
        <f>(D5+F5+H5)/3</f>
        <v>6.379999999999999</v>
      </c>
      <c r="K5" s="259">
        <f>(E5+G5+I5)/3</f>
        <v>63.79999999999999</v>
      </c>
    </row>
    <row r="6" spans="1:11" x14ac:dyDescent="0.25">
      <c r="A6" s="598">
        <v>684</v>
      </c>
      <c r="B6" s="599" t="s">
        <v>34</v>
      </c>
      <c r="C6" s="601">
        <v>2</v>
      </c>
      <c r="D6" s="613">
        <v>295.25100000000003</v>
      </c>
      <c r="E6" s="614">
        <f t="shared" si="0"/>
        <v>590.50200000000007</v>
      </c>
      <c r="F6" s="417">
        <v>347.26320000000004</v>
      </c>
      <c r="G6" s="465">
        <f t="shared" si="1"/>
        <v>694.52640000000008</v>
      </c>
      <c r="H6" s="142">
        <v>300.61920000000003</v>
      </c>
      <c r="I6" s="404">
        <f t="shared" si="2"/>
        <v>601.23840000000007</v>
      </c>
      <c r="J6" s="259">
        <f t="shared" ref="J6:J53" si="3">(D6+F6+H6)/3</f>
        <v>314.37780000000004</v>
      </c>
      <c r="K6" s="259">
        <f t="shared" ref="K6:K37" si="4">(E6+G6+I6)/3</f>
        <v>628.75560000000007</v>
      </c>
    </row>
    <row r="7" spans="1:11" x14ac:dyDescent="0.25">
      <c r="A7" s="598">
        <v>685</v>
      </c>
      <c r="B7" s="599" t="s">
        <v>35</v>
      </c>
      <c r="C7" s="601">
        <v>2</v>
      </c>
      <c r="D7" s="613">
        <v>218.52600000000001</v>
      </c>
      <c r="E7" s="614">
        <f t="shared" si="0"/>
        <v>437.05200000000002</v>
      </c>
      <c r="F7" s="417">
        <v>286.40519999999998</v>
      </c>
      <c r="G7" s="465">
        <f t="shared" si="1"/>
        <v>572.81039999999996</v>
      </c>
      <c r="H7" s="142">
        <v>222.4992</v>
      </c>
      <c r="I7" s="404">
        <f t="shared" si="2"/>
        <v>444.9984</v>
      </c>
      <c r="J7" s="259">
        <f t="shared" si="3"/>
        <v>242.4768</v>
      </c>
      <c r="K7" s="259">
        <f t="shared" si="4"/>
        <v>484.95359999999999</v>
      </c>
    </row>
    <row r="8" spans="1:11" x14ac:dyDescent="0.25">
      <c r="A8" s="598">
        <v>686</v>
      </c>
      <c r="B8" s="599" t="s">
        <v>33</v>
      </c>
      <c r="C8" s="601">
        <v>2</v>
      </c>
      <c r="D8" s="613">
        <v>108.405</v>
      </c>
      <c r="E8" s="614">
        <f t="shared" si="0"/>
        <v>216.81</v>
      </c>
      <c r="F8" s="417">
        <v>106.32600000000001</v>
      </c>
      <c r="G8" s="465">
        <f t="shared" si="1"/>
        <v>212.65200000000002</v>
      </c>
      <c r="H8" s="142">
        <v>110.37599999999999</v>
      </c>
      <c r="I8" s="404">
        <f t="shared" si="2"/>
        <v>220.75199999999998</v>
      </c>
      <c r="J8" s="259">
        <f t="shared" si="3"/>
        <v>108.36899999999999</v>
      </c>
      <c r="K8" s="259">
        <f t="shared" si="4"/>
        <v>216.73799999999997</v>
      </c>
    </row>
    <row r="9" spans="1:11" x14ac:dyDescent="0.25">
      <c r="A9" s="598">
        <v>687</v>
      </c>
      <c r="B9" s="599" t="s">
        <v>76</v>
      </c>
      <c r="C9" s="601">
        <v>1</v>
      </c>
      <c r="D9" s="613">
        <v>369.20400000000001</v>
      </c>
      <c r="E9" s="614">
        <f t="shared" si="0"/>
        <v>369.20400000000001</v>
      </c>
      <c r="F9" s="417">
        <v>373.84199999999998</v>
      </c>
      <c r="G9" s="465">
        <f t="shared" si="1"/>
        <v>373.84199999999998</v>
      </c>
      <c r="H9" s="142">
        <v>375.91679999999997</v>
      </c>
      <c r="I9" s="404">
        <f t="shared" si="2"/>
        <v>375.91679999999997</v>
      </c>
      <c r="J9" s="259">
        <f t="shared" si="3"/>
        <v>372.98759999999999</v>
      </c>
      <c r="K9" s="259">
        <f t="shared" si="4"/>
        <v>372.98759999999999</v>
      </c>
    </row>
    <row r="10" spans="1:11" x14ac:dyDescent="0.25">
      <c r="A10" s="598">
        <v>688</v>
      </c>
      <c r="B10" s="599" t="s">
        <v>48</v>
      </c>
      <c r="C10" s="601">
        <v>1</v>
      </c>
      <c r="D10" s="613">
        <v>247.654</v>
      </c>
      <c r="E10" s="614">
        <f t="shared" si="0"/>
        <v>247.654</v>
      </c>
      <c r="F10" s="417">
        <v>254.85839999999999</v>
      </c>
      <c r="G10" s="465">
        <f t="shared" si="1"/>
        <v>254.85839999999999</v>
      </c>
      <c r="H10" s="142">
        <v>252.15679999999998</v>
      </c>
      <c r="I10" s="404">
        <f t="shared" si="2"/>
        <v>252.15679999999998</v>
      </c>
      <c r="J10" s="259">
        <f t="shared" si="3"/>
        <v>251.55639999999997</v>
      </c>
      <c r="K10" s="259">
        <f t="shared" si="4"/>
        <v>251.55639999999997</v>
      </c>
    </row>
    <row r="11" spans="1:11" x14ac:dyDescent="0.25">
      <c r="A11" s="598">
        <v>689</v>
      </c>
      <c r="B11" s="599" t="s">
        <v>59</v>
      </c>
      <c r="C11" s="601">
        <v>1</v>
      </c>
      <c r="D11" s="613">
        <v>328.19600000000003</v>
      </c>
      <c r="E11" s="614">
        <f t="shared" si="0"/>
        <v>328.19600000000003</v>
      </c>
      <c r="F11" s="417">
        <v>347.70600000000002</v>
      </c>
      <c r="G11" s="465">
        <f t="shared" si="1"/>
        <v>347.70600000000002</v>
      </c>
      <c r="H11" s="142">
        <v>334.16320000000002</v>
      </c>
      <c r="I11" s="404">
        <f t="shared" si="2"/>
        <v>334.16320000000002</v>
      </c>
      <c r="J11" s="259">
        <f t="shared" si="3"/>
        <v>336.6884</v>
      </c>
      <c r="K11" s="259">
        <f t="shared" si="4"/>
        <v>336.6884</v>
      </c>
    </row>
    <row r="12" spans="1:11" x14ac:dyDescent="0.25">
      <c r="A12" s="598">
        <v>690</v>
      </c>
      <c r="B12" s="599" t="s">
        <v>46</v>
      </c>
      <c r="C12" s="601">
        <v>1</v>
      </c>
      <c r="D12" s="613">
        <v>16.940000000000001</v>
      </c>
      <c r="E12" s="614">
        <f t="shared" si="0"/>
        <v>16.940000000000001</v>
      </c>
      <c r="F12" s="417">
        <v>17.798400000000001</v>
      </c>
      <c r="G12" s="465">
        <f t="shared" si="1"/>
        <v>17.798400000000001</v>
      </c>
      <c r="H12" s="142">
        <v>17.248000000000001</v>
      </c>
      <c r="I12" s="404">
        <f t="shared" si="2"/>
        <v>17.248000000000001</v>
      </c>
      <c r="J12" s="259">
        <f t="shared" si="3"/>
        <v>17.328800000000001</v>
      </c>
      <c r="K12" s="259">
        <f t="shared" si="4"/>
        <v>17.328800000000001</v>
      </c>
    </row>
    <row r="13" spans="1:11" x14ac:dyDescent="0.25">
      <c r="A13" s="598">
        <v>691</v>
      </c>
      <c r="B13" s="599" t="s">
        <v>78</v>
      </c>
      <c r="C13" s="601">
        <v>1</v>
      </c>
      <c r="D13" s="613">
        <v>313.74200000000002</v>
      </c>
      <c r="E13" s="614">
        <f t="shared" si="0"/>
        <v>313.74200000000002</v>
      </c>
      <c r="F13" s="417">
        <v>298.01519999999999</v>
      </c>
      <c r="G13" s="465">
        <f t="shared" si="1"/>
        <v>298.01519999999999</v>
      </c>
      <c r="H13" s="142">
        <v>319.44640000000004</v>
      </c>
      <c r="I13" s="404">
        <f t="shared" si="2"/>
        <v>319.44640000000004</v>
      </c>
      <c r="J13" s="259">
        <f t="shared" si="3"/>
        <v>310.40120000000002</v>
      </c>
      <c r="K13" s="259">
        <f t="shared" si="4"/>
        <v>310.40120000000002</v>
      </c>
    </row>
    <row r="14" spans="1:11" x14ac:dyDescent="0.25">
      <c r="A14" s="598">
        <v>692</v>
      </c>
      <c r="B14" s="599" t="s">
        <v>79</v>
      </c>
      <c r="C14" s="601">
        <v>4</v>
      </c>
      <c r="D14" s="613">
        <v>65.603999999999999</v>
      </c>
      <c r="E14" s="614">
        <f t="shared" si="0"/>
        <v>262.416</v>
      </c>
      <c r="F14" s="417">
        <v>70.351200000000006</v>
      </c>
      <c r="G14" s="465">
        <f t="shared" si="1"/>
        <v>281.40480000000002</v>
      </c>
      <c r="H14" s="142">
        <v>66.796800000000005</v>
      </c>
      <c r="I14" s="404">
        <f t="shared" si="2"/>
        <v>267.18720000000002</v>
      </c>
      <c r="J14" s="259">
        <f t="shared" si="3"/>
        <v>67.584000000000003</v>
      </c>
      <c r="K14" s="259">
        <f t="shared" si="4"/>
        <v>270.33600000000001</v>
      </c>
    </row>
    <row r="15" spans="1:11" x14ac:dyDescent="0.25">
      <c r="A15" s="598">
        <v>693</v>
      </c>
      <c r="B15" s="599" t="s">
        <v>80</v>
      </c>
      <c r="C15" s="601">
        <v>4</v>
      </c>
      <c r="D15" s="613">
        <v>69.575000000000003</v>
      </c>
      <c r="E15" s="614">
        <f t="shared" si="0"/>
        <v>278.3</v>
      </c>
      <c r="F15" s="417">
        <v>68.201999999999998</v>
      </c>
      <c r="G15" s="465">
        <f t="shared" si="1"/>
        <v>272.80799999999999</v>
      </c>
      <c r="H15" s="142">
        <v>70.84</v>
      </c>
      <c r="I15" s="404">
        <f t="shared" si="2"/>
        <v>283.36</v>
      </c>
      <c r="J15" s="259">
        <f t="shared" si="3"/>
        <v>69.539000000000001</v>
      </c>
      <c r="K15" s="259">
        <f t="shared" si="4"/>
        <v>278.15600000000001</v>
      </c>
    </row>
    <row r="16" spans="1:11" x14ac:dyDescent="0.25">
      <c r="A16" s="598">
        <v>694</v>
      </c>
      <c r="B16" s="599" t="s">
        <v>15</v>
      </c>
      <c r="C16" s="601">
        <v>6</v>
      </c>
      <c r="D16" s="613">
        <v>32.945</v>
      </c>
      <c r="E16" s="614">
        <f t="shared" si="0"/>
        <v>197.67000000000002</v>
      </c>
      <c r="F16" s="417">
        <v>31.503600000000002</v>
      </c>
      <c r="G16" s="465">
        <f t="shared" si="1"/>
        <v>189.02160000000001</v>
      </c>
      <c r="H16" s="142">
        <v>33.543999999999997</v>
      </c>
      <c r="I16" s="404">
        <f t="shared" si="2"/>
        <v>201.26399999999998</v>
      </c>
      <c r="J16" s="259">
        <f t="shared" si="3"/>
        <v>32.664200000000001</v>
      </c>
      <c r="K16" s="259">
        <f t="shared" si="4"/>
        <v>195.98519999999999</v>
      </c>
    </row>
    <row r="17" spans="1:11" x14ac:dyDescent="0.25">
      <c r="A17" s="598">
        <v>695</v>
      </c>
      <c r="B17" s="599" t="s">
        <v>39</v>
      </c>
      <c r="C17" s="601">
        <v>2</v>
      </c>
      <c r="D17" s="613">
        <v>98.22999999999999</v>
      </c>
      <c r="E17" s="614">
        <f t="shared" si="0"/>
        <v>196.45999999999998</v>
      </c>
      <c r="F17" s="417">
        <v>94.165199999999999</v>
      </c>
      <c r="G17" s="465">
        <f t="shared" si="1"/>
        <v>188.3304</v>
      </c>
      <c r="H17" s="142">
        <v>100.01599999999999</v>
      </c>
      <c r="I17" s="404">
        <f t="shared" si="2"/>
        <v>200.03199999999998</v>
      </c>
      <c r="J17" s="259">
        <f t="shared" si="3"/>
        <v>97.470399999999998</v>
      </c>
      <c r="K17" s="259">
        <f t="shared" si="4"/>
        <v>194.9408</v>
      </c>
    </row>
    <row r="18" spans="1:11" x14ac:dyDescent="0.25">
      <c r="A18" s="598">
        <v>696</v>
      </c>
      <c r="B18" s="599" t="s">
        <v>23</v>
      </c>
      <c r="C18" s="601">
        <v>1</v>
      </c>
      <c r="D18" s="613">
        <v>218.40500000000003</v>
      </c>
      <c r="E18" s="614">
        <f t="shared" si="0"/>
        <v>218.40500000000003</v>
      </c>
      <c r="F18" s="417">
        <v>351.50760000000002</v>
      </c>
      <c r="G18" s="465">
        <f t="shared" si="1"/>
        <v>351.50760000000002</v>
      </c>
      <c r="H18" s="142">
        <v>222.376</v>
      </c>
      <c r="I18" s="404">
        <f t="shared" si="2"/>
        <v>222.376</v>
      </c>
      <c r="J18" s="259">
        <f t="shared" si="3"/>
        <v>264.09620000000001</v>
      </c>
      <c r="K18" s="259">
        <f t="shared" si="4"/>
        <v>264.09620000000001</v>
      </c>
    </row>
    <row r="19" spans="1:11" x14ac:dyDescent="0.25">
      <c r="A19" s="598">
        <v>697</v>
      </c>
      <c r="B19" s="599" t="s">
        <v>45</v>
      </c>
      <c r="C19" s="601">
        <v>1</v>
      </c>
      <c r="D19" s="613">
        <v>241.351</v>
      </c>
      <c r="E19" s="614">
        <f t="shared" si="0"/>
        <v>241.351</v>
      </c>
      <c r="F19" s="417">
        <v>253.9836</v>
      </c>
      <c r="G19" s="465">
        <f t="shared" si="1"/>
        <v>253.9836</v>
      </c>
      <c r="H19" s="142">
        <v>245.73919999999998</v>
      </c>
      <c r="I19" s="404">
        <f t="shared" si="2"/>
        <v>245.73919999999998</v>
      </c>
      <c r="J19" s="259">
        <f t="shared" si="3"/>
        <v>247.02459999999999</v>
      </c>
      <c r="K19" s="259">
        <f t="shared" si="4"/>
        <v>247.02459999999999</v>
      </c>
    </row>
    <row r="20" spans="1:11" x14ac:dyDescent="0.25">
      <c r="A20" s="598">
        <v>698</v>
      </c>
      <c r="B20" s="599" t="s">
        <v>81</v>
      </c>
      <c r="C20" s="601">
        <v>2</v>
      </c>
      <c r="D20" s="613">
        <v>64.844999999999999</v>
      </c>
      <c r="E20" s="614">
        <f t="shared" si="0"/>
        <v>129.69</v>
      </c>
      <c r="F20" s="417">
        <v>63.914400000000001</v>
      </c>
      <c r="G20" s="465">
        <f t="shared" si="1"/>
        <v>127.8288</v>
      </c>
      <c r="H20" s="142">
        <v>66.024000000000001</v>
      </c>
      <c r="I20" s="404">
        <f t="shared" si="2"/>
        <v>132.048</v>
      </c>
      <c r="J20" s="259">
        <f t="shared" si="3"/>
        <v>64.927800000000005</v>
      </c>
      <c r="K20" s="259">
        <f t="shared" si="4"/>
        <v>129.85560000000001</v>
      </c>
    </row>
    <row r="21" spans="1:11" x14ac:dyDescent="0.25">
      <c r="A21" s="598">
        <v>699</v>
      </c>
      <c r="B21" s="599" t="s">
        <v>26</v>
      </c>
      <c r="C21" s="601">
        <v>2</v>
      </c>
      <c r="D21" s="613">
        <v>98.945000000000007</v>
      </c>
      <c r="E21" s="614">
        <f t="shared" si="0"/>
        <v>197.89000000000001</v>
      </c>
      <c r="F21" s="417">
        <v>95.191199999999995</v>
      </c>
      <c r="G21" s="465">
        <f t="shared" si="1"/>
        <v>190.38239999999999</v>
      </c>
      <c r="H21" s="142">
        <v>100.744</v>
      </c>
      <c r="I21" s="404">
        <f t="shared" si="2"/>
        <v>201.488</v>
      </c>
      <c r="J21" s="259">
        <f t="shared" si="3"/>
        <v>98.293400000000005</v>
      </c>
      <c r="K21" s="259">
        <f t="shared" si="4"/>
        <v>196.58680000000001</v>
      </c>
    </row>
    <row r="22" spans="1:11" x14ac:dyDescent="0.25">
      <c r="A22" s="598">
        <v>700</v>
      </c>
      <c r="B22" s="599" t="s">
        <v>18</v>
      </c>
      <c r="C22" s="601">
        <v>2</v>
      </c>
      <c r="D22" s="613">
        <v>208.60399999999998</v>
      </c>
      <c r="E22" s="614">
        <f t="shared" si="0"/>
        <v>417.20799999999997</v>
      </c>
      <c r="F22" s="417">
        <v>212.922</v>
      </c>
      <c r="G22" s="465">
        <f t="shared" si="1"/>
        <v>425.84399999999999</v>
      </c>
      <c r="H22" s="142">
        <v>212.39679999999998</v>
      </c>
      <c r="I22" s="404">
        <f t="shared" si="2"/>
        <v>424.79359999999997</v>
      </c>
      <c r="J22" s="259">
        <f t="shared" si="3"/>
        <v>211.30759999999998</v>
      </c>
      <c r="K22" s="259">
        <f t="shared" si="4"/>
        <v>422.61519999999996</v>
      </c>
    </row>
    <row r="23" spans="1:11" x14ac:dyDescent="0.25">
      <c r="A23" s="598">
        <v>701</v>
      </c>
      <c r="B23" s="599" t="s">
        <v>165</v>
      </c>
      <c r="C23" s="601">
        <v>4</v>
      </c>
      <c r="D23" s="613">
        <v>103.015</v>
      </c>
      <c r="E23" s="614">
        <f t="shared" si="0"/>
        <v>412.06</v>
      </c>
      <c r="F23" s="417">
        <v>104.3064</v>
      </c>
      <c r="G23" s="465">
        <f t="shared" si="1"/>
        <v>417.22559999999999</v>
      </c>
      <c r="H23" s="142">
        <v>104.88800000000001</v>
      </c>
      <c r="I23" s="404">
        <f t="shared" si="2"/>
        <v>419.55200000000002</v>
      </c>
      <c r="J23" s="259">
        <f t="shared" si="3"/>
        <v>104.06979999999999</v>
      </c>
      <c r="K23" s="259">
        <f t="shared" si="4"/>
        <v>416.27919999999995</v>
      </c>
    </row>
    <row r="24" spans="1:11" x14ac:dyDescent="0.25">
      <c r="A24" s="598">
        <v>702</v>
      </c>
      <c r="B24" s="599" t="s">
        <v>30</v>
      </c>
      <c r="C24" s="601">
        <v>4</v>
      </c>
      <c r="D24" s="613">
        <v>95.534999999999997</v>
      </c>
      <c r="E24" s="614">
        <f t="shared" si="0"/>
        <v>382.14</v>
      </c>
      <c r="F24" s="417">
        <v>94.899600000000007</v>
      </c>
      <c r="G24" s="465">
        <f t="shared" si="1"/>
        <v>379.59840000000003</v>
      </c>
      <c r="H24" s="142">
        <v>97.271999999999991</v>
      </c>
      <c r="I24" s="404">
        <f t="shared" si="2"/>
        <v>389.08799999999997</v>
      </c>
      <c r="J24" s="259">
        <f t="shared" si="3"/>
        <v>95.902199999999993</v>
      </c>
      <c r="K24" s="259">
        <f t="shared" si="4"/>
        <v>383.60879999999997</v>
      </c>
    </row>
    <row r="25" spans="1:11" x14ac:dyDescent="0.25">
      <c r="A25" s="598">
        <v>703</v>
      </c>
      <c r="B25" s="599" t="s">
        <v>73</v>
      </c>
      <c r="C25" s="601">
        <v>4</v>
      </c>
      <c r="D25" s="613">
        <v>42.372</v>
      </c>
      <c r="E25" s="614">
        <f t="shared" si="0"/>
        <v>169.488</v>
      </c>
      <c r="F25" s="417">
        <v>44.409599999999998</v>
      </c>
      <c r="G25" s="465">
        <f t="shared" si="1"/>
        <v>177.63839999999999</v>
      </c>
      <c r="H25" s="142">
        <v>43.142400000000002</v>
      </c>
      <c r="I25" s="404">
        <f t="shared" si="2"/>
        <v>172.56960000000001</v>
      </c>
      <c r="J25" s="259">
        <f t="shared" si="3"/>
        <v>43.308</v>
      </c>
      <c r="K25" s="259">
        <f t="shared" si="4"/>
        <v>173.232</v>
      </c>
    </row>
    <row r="26" spans="1:11" x14ac:dyDescent="0.25">
      <c r="A26" s="598">
        <v>704</v>
      </c>
      <c r="B26" s="599" t="s">
        <v>74</v>
      </c>
      <c r="C26" s="601">
        <v>4</v>
      </c>
      <c r="D26" s="613">
        <v>32.988999999999997</v>
      </c>
      <c r="E26" s="614">
        <f t="shared" si="0"/>
        <v>131.95599999999999</v>
      </c>
      <c r="F26" s="417">
        <v>35.262</v>
      </c>
      <c r="G26" s="465">
        <f t="shared" si="1"/>
        <v>141.048</v>
      </c>
      <c r="H26" s="142">
        <v>33.588799999999999</v>
      </c>
      <c r="I26" s="404">
        <f t="shared" si="2"/>
        <v>134.3552</v>
      </c>
      <c r="J26" s="259">
        <f t="shared" si="3"/>
        <v>33.946599999999997</v>
      </c>
      <c r="K26" s="259">
        <f t="shared" si="4"/>
        <v>135.78639999999999</v>
      </c>
    </row>
    <row r="27" spans="1:11" x14ac:dyDescent="0.25">
      <c r="A27" s="598">
        <v>705</v>
      </c>
      <c r="B27" s="599" t="s">
        <v>112</v>
      </c>
      <c r="C27" s="601">
        <v>4</v>
      </c>
      <c r="D27" s="613">
        <v>39.753999999999998</v>
      </c>
      <c r="E27" s="614">
        <f t="shared" si="0"/>
        <v>159.01599999999999</v>
      </c>
      <c r="F27" s="417">
        <v>43.059599999999996</v>
      </c>
      <c r="G27" s="465">
        <f t="shared" si="1"/>
        <v>172.23839999999998</v>
      </c>
      <c r="H27" s="142">
        <v>40.476799999999997</v>
      </c>
      <c r="I27" s="404">
        <f t="shared" si="2"/>
        <v>161.90719999999999</v>
      </c>
      <c r="J27" s="259">
        <f t="shared" si="3"/>
        <v>41.096799999999995</v>
      </c>
      <c r="K27" s="259">
        <f t="shared" si="4"/>
        <v>164.38719999999998</v>
      </c>
    </row>
    <row r="28" spans="1:11" x14ac:dyDescent="0.25">
      <c r="A28" s="598">
        <v>706</v>
      </c>
      <c r="B28" s="599" t="s">
        <v>42</v>
      </c>
      <c r="C28" s="601">
        <v>4</v>
      </c>
      <c r="D28" s="613">
        <v>57.716999999999999</v>
      </c>
      <c r="E28" s="614">
        <f t="shared" si="0"/>
        <v>230.86799999999999</v>
      </c>
      <c r="F28" s="417">
        <v>61.419599999999996</v>
      </c>
      <c r="G28" s="465">
        <f t="shared" si="1"/>
        <v>245.67839999999998</v>
      </c>
      <c r="H28" s="142">
        <v>58.766399999999997</v>
      </c>
      <c r="I28" s="404">
        <f t="shared" si="2"/>
        <v>235.06559999999999</v>
      </c>
      <c r="J28" s="259">
        <f t="shared" si="3"/>
        <v>59.300999999999995</v>
      </c>
      <c r="K28" s="259">
        <f t="shared" si="4"/>
        <v>237.20399999999998</v>
      </c>
    </row>
    <row r="29" spans="1:11" x14ac:dyDescent="0.25">
      <c r="A29" s="598">
        <v>707</v>
      </c>
      <c r="B29" s="599" t="s">
        <v>54</v>
      </c>
      <c r="C29" s="601">
        <v>4</v>
      </c>
      <c r="D29" s="613">
        <v>28.435000000000002</v>
      </c>
      <c r="E29" s="614">
        <f t="shared" si="0"/>
        <v>113.74000000000001</v>
      </c>
      <c r="F29" s="417">
        <v>28.2744</v>
      </c>
      <c r="G29" s="465">
        <f t="shared" si="1"/>
        <v>113.0976</v>
      </c>
      <c r="H29" s="142">
        <v>28.952000000000002</v>
      </c>
      <c r="I29" s="404">
        <f t="shared" si="2"/>
        <v>115.80800000000001</v>
      </c>
      <c r="J29" s="259">
        <f t="shared" si="3"/>
        <v>28.553799999999999</v>
      </c>
      <c r="K29" s="259">
        <f t="shared" si="4"/>
        <v>114.2152</v>
      </c>
    </row>
    <row r="30" spans="1:11" x14ac:dyDescent="0.25">
      <c r="A30" s="598">
        <v>708</v>
      </c>
      <c r="B30" s="599" t="s">
        <v>113</v>
      </c>
      <c r="C30" s="601">
        <v>2</v>
      </c>
      <c r="D30" s="613">
        <v>307.351</v>
      </c>
      <c r="E30" s="614">
        <f t="shared" si="0"/>
        <v>614.702</v>
      </c>
      <c r="F30" s="417">
        <v>320.61959999999999</v>
      </c>
      <c r="G30" s="465">
        <f t="shared" si="1"/>
        <v>641.23919999999998</v>
      </c>
      <c r="H30" s="142">
        <v>312.93920000000003</v>
      </c>
      <c r="I30" s="404">
        <f t="shared" si="2"/>
        <v>625.87840000000006</v>
      </c>
      <c r="J30" s="259">
        <f t="shared" si="3"/>
        <v>313.63659999999999</v>
      </c>
      <c r="K30" s="259">
        <f t="shared" si="4"/>
        <v>627.27319999999997</v>
      </c>
    </row>
    <row r="31" spans="1:11" x14ac:dyDescent="0.25">
      <c r="A31" s="598">
        <v>709</v>
      </c>
      <c r="B31" s="599" t="s">
        <v>91</v>
      </c>
      <c r="C31" s="601">
        <v>2</v>
      </c>
      <c r="D31" s="613">
        <v>41.69</v>
      </c>
      <c r="E31" s="614">
        <f t="shared" si="0"/>
        <v>83.38</v>
      </c>
      <c r="F31" s="417">
        <v>43.059599999999996</v>
      </c>
      <c r="G31" s="465">
        <f t="shared" si="1"/>
        <v>86.119199999999992</v>
      </c>
      <c r="H31" s="142">
        <v>42.448</v>
      </c>
      <c r="I31" s="404">
        <f t="shared" si="2"/>
        <v>84.896000000000001</v>
      </c>
      <c r="J31" s="259">
        <f t="shared" si="3"/>
        <v>42.3992</v>
      </c>
      <c r="K31" s="259">
        <f t="shared" si="4"/>
        <v>84.798400000000001</v>
      </c>
    </row>
    <row r="32" spans="1:11" x14ac:dyDescent="0.25">
      <c r="A32" s="598">
        <v>710</v>
      </c>
      <c r="B32" s="599" t="s">
        <v>32</v>
      </c>
      <c r="C32" s="601">
        <v>2</v>
      </c>
      <c r="D32" s="613">
        <v>43.67</v>
      </c>
      <c r="E32" s="614">
        <f t="shared" si="0"/>
        <v>87.34</v>
      </c>
      <c r="F32" s="417">
        <v>48.772799999999997</v>
      </c>
      <c r="G32" s="465">
        <f t="shared" si="1"/>
        <v>97.545599999999993</v>
      </c>
      <c r="H32" s="142">
        <v>44.464000000000006</v>
      </c>
      <c r="I32" s="404">
        <f t="shared" si="2"/>
        <v>88.928000000000011</v>
      </c>
      <c r="J32" s="259">
        <f t="shared" si="3"/>
        <v>45.635600000000004</v>
      </c>
      <c r="K32" s="259">
        <f t="shared" si="4"/>
        <v>91.271200000000007</v>
      </c>
    </row>
    <row r="33" spans="1:11" x14ac:dyDescent="0.25">
      <c r="A33" s="598">
        <v>711</v>
      </c>
      <c r="B33" s="599" t="s">
        <v>50</v>
      </c>
      <c r="C33" s="601">
        <v>4</v>
      </c>
      <c r="D33" s="613">
        <v>47.542000000000002</v>
      </c>
      <c r="E33" s="614">
        <f t="shared" si="0"/>
        <v>190.16800000000001</v>
      </c>
      <c r="F33" s="417">
        <v>48.438000000000002</v>
      </c>
      <c r="G33" s="465">
        <f t="shared" si="1"/>
        <v>193.75200000000001</v>
      </c>
      <c r="H33" s="142">
        <v>48.406399999999998</v>
      </c>
      <c r="I33" s="404">
        <f t="shared" si="2"/>
        <v>193.62559999999999</v>
      </c>
      <c r="J33" s="259">
        <f t="shared" si="3"/>
        <v>48.128800000000005</v>
      </c>
      <c r="K33" s="259">
        <f t="shared" si="4"/>
        <v>192.51520000000002</v>
      </c>
    </row>
    <row r="34" spans="1:11" x14ac:dyDescent="0.25">
      <c r="A34" s="598">
        <v>712</v>
      </c>
      <c r="B34" s="599" t="s">
        <v>49</v>
      </c>
      <c r="C34" s="601">
        <v>2</v>
      </c>
      <c r="D34" s="613">
        <v>41.150999999999996</v>
      </c>
      <c r="E34" s="614">
        <f t="shared" si="0"/>
        <v>82.301999999999992</v>
      </c>
      <c r="F34" s="417">
        <v>41.644800000000004</v>
      </c>
      <c r="G34" s="465">
        <f t="shared" si="1"/>
        <v>83.289600000000007</v>
      </c>
      <c r="H34" s="142">
        <v>41.899199999999993</v>
      </c>
      <c r="I34" s="404">
        <f t="shared" si="2"/>
        <v>83.798399999999987</v>
      </c>
      <c r="J34" s="259">
        <f t="shared" si="3"/>
        <v>41.564999999999998</v>
      </c>
      <c r="K34" s="259">
        <f t="shared" si="4"/>
        <v>83.13</v>
      </c>
    </row>
    <row r="35" spans="1:11" x14ac:dyDescent="0.25">
      <c r="A35" s="598">
        <v>713</v>
      </c>
      <c r="B35" s="599" t="s">
        <v>17</v>
      </c>
      <c r="C35" s="601">
        <v>1</v>
      </c>
      <c r="D35" s="613">
        <v>589.43500000000006</v>
      </c>
      <c r="E35" s="614">
        <f t="shared" si="0"/>
        <v>589.43500000000006</v>
      </c>
      <c r="F35" s="417">
        <v>645.69960000000003</v>
      </c>
      <c r="G35" s="465">
        <f t="shared" si="1"/>
        <v>645.69960000000003</v>
      </c>
      <c r="H35" s="142">
        <v>600.15200000000004</v>
      </c>
      <c r="I35" s="404">
        <f t="shared" si="2"/>
        <v>600.15200000000004</v>
      </c>
      <c r="J35" s="259">
        <f t="shared" si="3"/>
        <v>611.76220000000001</v>
      </c>
      <c r="K35" s="259">
        <f t="shared" si="4"/>
        <v>611.76220000000001</v>
      </c>
    </row>
    <row r="36" spans="1:11" x14ac:dyDescent="0.25">
      <c r="A36" s="598">
        <v>714</v>
      </c>
      <c r="B36" s="599" t="s">
        <v>41</v>
      </c>
      <c r="C36" s="601">
        <v>1</v>
      </c>
      <c r="D36" s="613">
        <v>1746.1510000000001</v>
      </c>
      <c r="E36" s="614">
        <f t="shared" si="0"/>
        <v>1746.1510000000001</v>
      </c>
      <c r="F36" s="417">
        <v>1791.6012000000001</v>
      </c>
      <c r="G36" s="465">
        <f t="shared" si="1"/>
        <v>1791.6012000000001</v>
      </c>
      <c r="H36" s="142">
        <v>1777.8992000000001</v>
      </c>
      <c r="I36" s="404">
        <f t="shared" si="2"/>
        <v>1777.8992000000001</v>
      </c>
      <c r="J36" s="259">
        <f t="shared" si="3"/>
        <v>1771.8837999999998</v>
      </c>
      <c r="K36" s="259">
        <f t="shared" si="4"/>
        <v>1771.8837999999998</v>
      </c>
    </row>
    <row r="37" spans="1:11" x14ac:dyDescent="0.25">
      <c r="A37" s="598">
        <v>715</v>
      </c>
      <c r="B37" s="589" t="s">
        <v>102</v>
      </c>
      <c r="C37" s="601">
        <v>16</v>
      </c>
      <c r="D37" s="613">
        <v>48.839999999999996</v>
      </c>
      <c r="E37" s="614">
        <f t="shared" si="0"/>
        <v>781.43999999999994</v>
      </c>
      <c r="F37" s="417">
        <v>50.306399999999996</v>
      </c>
      <c r="G37" s="465">
        <f t="shared" si="1"/>
        <v>804.90239999999994</v>
      </c>
      <c r="H37" s="142">
        <v>49.727999999999994</v>
      </c>
      <c r="I37" s="404">
        <f t="shared" si="2"/>
        <v>795.64799999999991</v>
      </c>
      <c r="J37" s="259">
        <f t="shared" si="3"/>
        <v>49.624799999999993</v>
      </c>
      <c r="K37" s="259">
        <f t="shared" si="4"/>
        <v>793.99679999999989</v>
      </c>
    </row>
    <row r="38" spans="1:11" x14ac:dyDescent="0.25">
      <c r="A38" s="598">
        <v>716</v>
      </c>
      <c r="B38" s="589" t="s">
        <v>31</v>
      </c>
      <c r="C38" s="601">
        <v>2</v>
      </c>
      <c r="D38" s="613">
        <v>37.454999999999998</v>
      </c>
      <c r="E38" s="614">
        <f t="shared" si="0"/>
        <v>74.91</v>
      </c>
      <c r="F38" s="417">
        <v>35.067599999999999</v>
      </c>
      <c r="G38" s="465">
        <f t="shared" si="1"/>
        <v>70.135199999999998</v>
      </c>
      <c r="H38" s="142">
        <v>38.135999999999996</v>
      </c>
      <c r="I38" s="404">
        <f t="shared" si="2"/>
        <v>76.271999999999991</v>
      </c>
      <c r="J38" s="259">
        <f t="shared" si="3"/>
        <v>36.886199999999995</v>
      </c>
      <c r="K38" s="259">
        <f t="shared" ref="K38:K57" si="5">(E38+G38+I38)/3</f>
        <v>73.77239999999999</v>
      </c>
    </row>
    <row r="39" spans="1:11" x14ac:dyDescent="0.25">
      <c r="A39" s="598">
        <v>717</v>
      </c>
      <c r="B39" s="590" t="s">
        <v>58</v>
      </c>
      <c r="C39" s="601">
        <v>12</v>
      </c>
      <c r="D39" s="613">
        <v>10.615</v>
      </c>
      <c r="E39" s="614">
        <f t="shared" si="0"/>
        <v>127.38</v>
      </c>
      <c r="F39" s="417">
        <v>9.4931999999999999</v>
      </c>
      <c r="G39" s="465">
        <f t="shared" si="1"/>
        <v>113.91839999999999</v>
      </c>
      <c r="H39" s="142">
        <v>10.808</v>
      </c>
      <c r="I39" s="404">
        <f t="shared" si="2"/>
        <v>129.696</v>
      </c>
      <c r="J39" s="259">
        <f t="shared" si="3"/>
        <v>10.305400000000001</v>
      </c>
      <c r="K39" s="259">
        <f t="shared" si="5"/>
        <v>123.6648</v>
      </c>
    </row>
    <row r="40" spans="1:11" x14ac:dyDescent="0.25">
      <c r="A40" s="598">
        <v>718</v>
      </c>
      <c r="B40" s="599" t="s">
        <v>20</v>
      </c>
      <c r="C40" s="593">
        <v>3</v>
      </c>
      <c r="D40" s="613">
        <v>87.494</v>
      </c>
      <c r="E40" s="614">
        <f t="shared" si="0"/>
        <v>262.48199999999997</v>
      </c>
      <c r="F40" s="417">
        <v>92.307599999999994</v>
      </c>
      <c r="G40" s="465">
        <f t="shared" si="1"/>
        <v>276.9228</v>
      </c>
      <c r="H40" s="142">
        <v>89.084800000000001</v>
      </c>
      <c r="I40" s="404">
        <f t="shared" si="2"/>
        <v>267.25440000000003</v>
      </c>
      <c r="J40" s="259">
        <f t="shared" si="3"/>
        <v>89.628799999999998</v>
      </c>
      <c r="K40" s="259">
        <f t="shared" si="5"/>
        <v>268.88640000000004</v>
      </c>
    </row>
    <row r="41" spans="1:11" x14ac:dyDescent="0.25">
      <c r="A41" s="598">
        <v>719</v>
      </c>
      <c r="B41" s="599" t="s">
        <v>92</v>
      </c>
      <c r="C41" s="607">
        <v>2</v>
      </c>
      <c r="D41" s="613">
        <v>53.405000000000001</v>
      </c>
      <c r="E41" s="614">
        <f t="shared" si="0"/>
        <v>106.81</v>
      </c>
      <c r="F41" s="417">
        <v>53.8596</v>
      </c>
      <c r="G41" s="465">
        <f t="shared" si="1"/>
        <v>107.7192</v>
      </c>
      <c r="H41" s="142">
        <v>54.375999999999998</v>
      </c>
      <c r="I41" s="404">
        <f t="shared" si="2"/>
        <v>108.752</v>
      </c>
      <c r="J41" s="259">
        <f t="shared" si="3"/>
        <v>53.880200000000002</v>
      </c>
      <c r="K41" s="259">
        <f t="shared" si="5"/>
        <v>107.7604</v>
      </c>
    </row>
    <row r="42" spans="1:11" x14ac:dyDescent="0.25">
      <c r="A42" s="598">
        <v>720</v>
      </c>
      <c r="B42" s="599" t="s">
        <v>9</v>
      </c>
      <c r="C42" s="607">
        <v>4</v>
      </c>
      <c r="D42" s="613">
        <v>102.45400000000001</v>
      </c>
      <c r="E42" s="614">
        <f t="shared" si="0"/>
        <v>409.81600000000003</v>
      </c>
      <c r="F42" s="417">
        <v>125.16120000000001</v>
      </c>
      <c r="G42" s="465">
        <f t="shared" si="1"/>
        <v>500.64480000000003</v>
      </c>
      <c r="H42" s="142">
        <v>104.3168</v>
      </c>
      <c r="I42" s="404">
        <f t="shared" si="2"/>
        <v>417.2672</v>
      </c>
      <c r="J42" s="259">
        <f t="shared" si="3"/>
        <v>110.64400000000001</v>
      </c>
      <c r="K42" s="259">
        <f t="shared" si="5"/>
        <v>442.57600000000002</v>
      </c>
    </row>
    <row r="43" spans="1:11" x14ac:dyDescent="0.25">
      <c r="A43" s="598">
        <v>721</v>
      </c>
      <c r="B43" s="599" t="s">
        <v>55</v>
      </c>
      <c r="C43" s="607">
        <v>1</v>
      </c>
      <c r="D43" s="613">
        <v>478.62100000000004</v>
      </c>
      <c r="E43" s="614">
        <f t="shared" si="0"/>
        <v>478.62100000000004</v>
      </c>
      <c r="F43" s="417">
        <v>526.13279999999997</v>
      </c>
      <c r="G43" s="465">
        <f t="shared" si="1"/>
        <v>526.13279999999997</v>
      </c>
      <c r="H43" s="142">
        <v>487.32320000000004</v>
      </c>
      <c r="I43" s="404">
        <f t="shared" si="2"/>
        <v>487.32320000000004</v>
      </c>
      <c r="J43" s="259">
        <f t="shared" si="3"/>
        <v>497.35899999999998</v>
      </c>
      <c r="K43" s="259">
        <f t="shared" si="5"/>
        <v>497.35899999999998</v>
      </c>
    </row>
    <row r="44" spans="1:11" x14ac:dyDescent="0.25">
      <c r="A44" s="598">
        <v>722</v>
      </c>
      <c r="B44" s="599" t="s">
        <v>27</v>
      </c>
      <c r="C44" s="607">
        <v>2</v>
      </c>
      <c r="D44" s="613">
        <v>94.182000000000002</v>
      </c>
      <c r="E44" s="614">
        <f t="shared" si="0"/>
        <v>188.364</v>
      </c>
      <c r="F44" s="417">
        <v>92.29679999999999</v>
      </c>
      <c r="G44" s="465">
        <f t="shared" si="1"/>
        <v>184.59359999999998</v>
      </c>
      <c r="H44" s="142">
        <v>95.894400000000005</v>
      </c>
      <c r="I44" s="404">
        <f t="shared" si="2"/>
        <v>191.78880000000001</v>
      </c>
      <c r="J44" s="259">
        <f t="shared" si="3"/>
        <v>94.124399999999994</v>
      </c>
      <c r="K44" s="259">
        <f t="shared" si="5"/>
        <v>188.24879999999999</v>
      </c>
    </row>
    <row r="45" spans="1:11" x14ac:dyDescent="0.25">
      <c r="A45" s="598">
        <v>723</v>
      </c>
      <c r="B45" s="599" t="s">
        <v>13</v>
      </c>
      <c r="C45" s="601">
        <v>2</v>
      </c>
      <c r="D45" s="613">
        <v>127.754</v>
      </c>
      <c r="E45" s="614">
        <f t="shared" si="0"/>
        <v>255.50800000000001</v>
      </c>
      <c r="F45" s="417">
        <v>131.1876</v>
      </c>
      <c r="G45" s="465">
        <f t="shared" si="1"/>
        <v>262.37520000000001</v>
      </c>
      <c r="H45" s="142">
        <v>130.07679999999999</v>
      </c>
      <c r="I45" s="404">
        <f t="shared" si="2"/>
        <v>260.15359999999998</v>
      </c>
      <c r="J45" s="259">
        <f t="shared" si="3"/>
        <v>129.6728</v>
      </c>
      <c r="K45" s="259">
        <f t="shared" si="5"/>
        <v>259.34559999999999</v>
      </c>
    </row>
    <row r="46" spans="1:11" x14ac:dyDescent="0.25">
      <c r="A46" s="598">
        <v>724</v>
      </c>
      <c r="B46" s="599" t="s">
        <v>44</v>
      </c>
      <c r="C46" s="601">
        <v>1</v>
      </c>
      <c r="D46" s="613">
        <v>287.64999999999998</v>
      </c>
      <c r="E46" s="614">
        <f t="shared" si="0"/>
        <v>287.64999999999998</v>
      </c>
      <c r="F46" s="417">
        <v>289.60199999999998</v>
      </c>
      <c r="G46" s="465">
        <f t="shared" si="1"/>
        <v>289.60199999999998</v>
      </c>
      <c r="H46" s="142">
        <v>292.88</v>
      </c>
      <c r="I46" s="404">
        <f t="shared" si="2"/>
        <v>292.88</v>
      </c>
      <c r="J46" s="259">
        <f t="shared" si="3"/>
        <v>290.04399999999998</v>
      </c>
      <c r="K46" s="259">
        <f t="shared" si="5"/>
        <v>290.04399999999998</v>
      </c>
    </row>
    <row r="47" spans="1:11" x14ac:dyDescent="0.25">
      <c r="A47" s="598">
        <v>725</v>
      </c>
      <c r="B47" s="599" t="s">
        <v>43</v>
      </c>
      <c r="C47" s="601">
        <v>1</v>
      </c>
      <c r="D47" s="613">
        <v>312.95</v>
      </c>
      <c r="E47" s="614">
        <f t="shared" si="0"/>
        <v>312.95</v>
      </c>
      <c r="F47" s="417">
        <v>310.66199999999998</v>
      </c>
      <c r="G47" s="465">
        <f t="shared" si="1"/>
        <v>310.66199999999998</v>
      </c>
      <c r="H47" s="142">
        <v>318.64</v>
      </c>
      <c r="I47" s="404">
        <f t="shared" si="2"/>
        <v>318.64</v>
      </c>
      <c r="J47" s="259">
        <f t="shared" si="3"/>
        <v>314.084</v>
      </c>
      <c r="K47" s="259">
        <f t="shared" si="5"/>
        <v>314.084</v>
      </c>
    </row>
    <row r="48" spans="1:11" x14ac:dyDescent="0.25">
      <c r="A48" s="598">
        <v>726</v>
      </c>
      <c r="B48" s="599" t="s">
        <v>104</v>
      </c>
      <c r="C48" s="601">
        <v>1</v>
      </c>
      <c r="D48" s="613">
        <v>349.19499999999999</v>
      </c>
      <c r="E48" s="614">
        <f t="shared" si="0"/>
        <v>349.19499999999999</v>
      </c>
      <c r="F48" s="417">
        <v>406.05840000000001</v>
      </c>
      <c r="G48" s="465">
        <f t="shared" si="1"/>
        <v>406.05840000000001</v>
      </c>
      <c r="H48" s="142">
        <v>355.54399999999998</v>
      </c>
      <c r="I48" s="404">
        <f t="shared" si="2"/>
        <v>355.54399999999998</v>
      </c>
      <c r="J48" s="259">
        <f t="shared" si="3"/>
        <v>370.26579999999996</v>
      </c>
      <c r="K48" s="259">
        <f t="shared" si="5"/>
        <v>370.26579999999996</v>
      </c>
    </row>
    <row r="49" spans="1:11" x14ac:dyDescent="0.25">
      <c r="A49" s="598">
        <v>727</v>
      </c>
      <c r="B49" s="599" t="s">
        <v>56</v>
      </c>
      <c r="C49" s="601">
        <v>3</v>
      </c>
      <c r="D49" s="613">
        <v>40.194000000000003</v>
      </c>
      <c r="E49" s="614">
        <f t="shared" si="0"/>
        <v>120.58200000000001</v>
      </c>
      <c r="F49" s="417">
        <v>40.564800000000005</v>
      </c>
      <c r="G49" s="465">
        <f t="shared" si="1"/>
        <v>121.69440000000002</v>
      </c>
      <c r="H49" s="142">
        <v>40.924799999999998</v>
      </c>
      <c r="I49" s="404">
        <f t="shared" si="2"/>
        <v>122.77439999999999</v>
      </c>
      <c r="J49" s="259">
        <f t="shared" si="3"/>
        <v>40.561200000000007</v>
      </c>
      <c r="K49" s="259">
        <f t="shared" si="5"/>
        <v>121.6836</v>
      </c>
    </row>
    <row r="50" spans="1:11" x14ac:dyDescent="0.25">
      <c r="A50" s="598">
        <v>728</v>
      </c>
      <c r="B50" s="599" t="s">
        <v>10</v>
      </c>
      <c r="C50" s="601">
        <v>2</v>
      </c>
      <c r="D50" s="613">
        <v>105.754</v>
      </c>
      <c r="E50" s="614">
        <f t="shared" si="0"/>
        <v>211.50800000000001</v>
      </c>
      <c r="F50" s="417">
        <v>105.24600000000001</v>
      </c>
      <c r="G50" s="465">
        <f t="shared" si="1"/>
        <v>210.49200000000002</v>
      </c>
      <c r="H50" s="142">
        <v>107.6768</v>
      </c>
      <c r="I50" s="404">
        <f t="shared" si="2"/>
        <v>215.3536</v>
      </c>
      <c r="J50" s="259">
        <f t="shared" si="3"/>
        <v>106.2256</v>
      </c>
      <c r="K50" s="259">
        <f t="shared" si="5"/>
        <v>212.4512</v>
      </c>
    </row>
    <row r="51" spans="1:11" x14ac:dyDescent="0.25">
      <c r="A51" s="598">
        <v>729</v>
      </c>
      <c r="B51" s="599" t="s">
        <v>47</v>
      </c>
      <c r="C51" s="601">
        <v>2</v>
      </c>
      <c r="D51" s="613">
        <v>193.13800000000001</v>
      </c>
      <c r="E51" s="614">
        <f t="shared" si="0"/>
        <v>386.27600000000001</v>
      </c>
      <c r="F51" s="417">
        <v>181.2672</v>
      </c>
      <c r="G51" s="465">
        <f t="shared" si="1"/>
        <v>362.53440000000001</v>
      </c>
      <c r="H51" s="142">
        <v>196.64960000000002</v>
      </c>
      <c r="I51" s="404">
        <f t="shared" si="2"/>
        <v>393.29920000000004</v>
      </c>
      <c r="J51" s="259">
        <f t="shared" si="3"/>
        <v>190.35160000000005</v>
      </c>
      <c r="K51" s="259">
        <f t="shared" si="5"/>
        <v>380.70320000000009</v>
      </c>
    </row>
    <row r="52" spans="1:11" x14ac:dyDescent="0.25">
      <c r="A52" s="598">
        <v>730</v>
      </c>
      <c r="B52" s="599" t="s">
        <v>22</v>
      </c>
      <c r="C52" s="601">
        <v>12</v>
      </c>
      <c r="D52" s="613">
        <v>38.335000000000001</v>
      </c>
      <c r="E52" s="614">
        <f t="shared" si="0"/>
        <v>460.02</v>
      </c>
      <c r="F52" s="417">
        <v>37.972799999999999</v>
      </c>
      <c r="G52" s="465">
        <f t="shared" si="1"/>
        <v>455.67359999999996</v>
      </c>
      <c r="H52" s="142">
        <v>39.032000000000004</v>
      </c>
      <c r="I52" s="404">
        <f t="shared" si="2"/>
        <v>468.38400000000001</v>
      </c>
      <c r="J52" s="259">
        <f t="shared" si="3"/>
        <v>38.446599999999997</v>
      </c>
      <c r="K52" s="259">
        <f t="shared" si="5"/>
        <v>461.35920000000004</v>
      </c>
    </row>
    <row r="53" spans="1:11" x14ac:dyDescent="0.25">
      <c r="A53" s="598"/>
      <c r="B53" s="600" t="s">
        <v>61</v>
      </c>
      <c r="C53" s="601"/>
      <c r="D53" s="372"/>
      <c r="E53" s="404">
        <f>SUM(E5:E52)</f>
        <v>14529.548000000001</v>
      </c>
      <c r="F53" s="594"/>
      <c r="G53" s="465">
        <f t="shared" ref="G53:I53" si="6">SUM(G5:G52)</f>
        <v>15305.792400000004</v>
      </c>
      <c r="H53" s="372">
        <v>8743.7839999999997</v>
      </c>
      <c r="I53" s="404">
        <f t="shared" si="6"/>
        <v>14793.721599999999</v>
      </c>
      <c r="J53" s="259">
        <f t="shared" si="3"/>
        <v>2914.5946666666664</v>
      </c>
      <c r="K53" s="259">
        <f t="shared" si="5"/>
        <v>14876.354000000001</v>
      </c>
    </row>
    <row r="54" spans="1:11" x14ac:dyDescent="0.25">
      <c r="A54" s="598">
        <v>731</v>
      </c>
      <c r="B54" s="599" t="s">
        <v>303</v>
      </c>
      <c r="C54" s="601" t="s">
        <v>6</v>
      </c>
      <c r="D54" s="372">
        <v>30</v>
      </c>
      <c r="E54" s="404"/>
      <c r="F54" s="417">
        <v>30</v>
      </c>
      <c r="G54" s="270"/>
      <c r="H54" s="142"/>
      <c r="I54" s="143"/>
      <c r="J54" s="255">
        <f>(D54+F54+H54)/3</f>
        <v>20</v>
      </c>
      <c r="K54" s="259">
        <f t="shared" si="5"/>
        <v>0</v>
      </c>
    </row>
    <row r="55" spans="1:11" x14ac:dyDescent="0.25">
      <c r="A55" s="598"/>
      <c r="B55" s="599" t="s">
        <v>302</v>
      </c>
      <c r="C55" s="601" t="s">
        <v>301</v>
      </c>
      <c r="D55" s="372">
        <v>75</v>
      </c>
      <c r="E55" s="404">
        <f>E54</f>
        <v>0</v>
      </c>
      <c r="F55" s="417">
        <v>80</v>
      </c>
      <c r="G55" s="270"/>
      <c r="H55" s="142"/>
      <c r="I55" s="143"/>
      <c r="J55" s="255">
        <f>(D55+F55+H55)/3</f>
        <v>51.666666666666664</v>
      </c>
      <c r="K55" s="259">
        <f t="shared" si="5"/>
        <v>0</v>
      </c>
    </row>
    <row r="56" spans="1:11" x14ac:dyDescent="0.25">
      <c r="A56" s="598"/>
      <c r="B56" s="599" t="s">
        <v>304</v>
      </c>
      <c r="C56" s="601" t="s">
        <v>8</v>
      </c>
      <c r="D56" s="372"/>
      <c r="E56" s="404">
        <f>D54*D55</f>
        <v>2250</v>
      </c>
      <c r="F56" s="417"/>
      <c r="G56" s="465">
        <f>F54*F55</f>
        <v>2400</v>
      </c>
      <c r="H56" s="372">
        <v>2100</v>
      </c>
      <c r="I56" s="404">
        <f>H54*H55</f>
        <v>0</v>
      </c>
      <c r="J56" s="255">
        <f>(D56+F56+H56)/3</f>
        <v>700</v>
      </c>
      <c r="K56" s="259">
        <f t="shared" si="5"/>
        <v>1550</v>
      </c>
    </row>
    <row r="57" spans="1:11" x14ac:dyDescent="0.25">
      <c r="A57" s="598"/>
      <c r="B57" s="599" t="s">
        <v>305</v>
      </c>
      <c r="C57" s="601"/>
      <c r="D57" s="372"/>
      <c r="E57" s="404">
        <f>E53+E56</f>
        <v>16779.548000000003</v>
      </c>
      <c r="F57" s="417"/>
      <c r="G57" s="465">
        <f t="shared" ref="G57:I57" si="7">G53+G56</f>
        <v>17705.792400000006</v>
      </c>
      <c r="H57" s="372">
        <v>10843.784</v>
      </c>
      <c r="I57" s="404">
        <f t="shared" si="7"/>
        <v>14793.721599999999</v>
      </c>
      <c r="J57" s="255">
        <f>(D57+F57+H57)/3</f>
        <v>3614.5946666666664</v>
      </c>
      <c r="K57" s="259">
        <f t="shared" si="5"/>
        <v>16426.354000000003</v>
      </c>
    </row>
    <row r="58" spans="1:11" x14ac:dyDescent="0.25">
      <c r="A58" s="598"/>
      <c r="B58" s="599"/>
      <c r="C58" s="602"/>
      <c r="D58" s="458"/>
      <c r="E58" s="404"/>
      <c r="F58" s="417"/>
      <c r="G58" s="270"/>
      <c r="H58" s="142"/>
      <c r="I58" s="143"/>
      <c r="J58" s="255"/>
      <c r="K58" s="259"/>
    </row>
    <row r="59" spans="1:11" ht="39" x14ac:dyDescent="0.25">
      <c r="A59" s="162" t="s">
        <v>6</v>
      </c>
      <c r="B59" s="603" t="s">
        <v>69</v>
      </c>
      <c r="C59" s="604"/>
      <c r="D59" s="615" t="s">
        <v>72</v>
      </c>
      <c r="E59" s="406" t="s">
        <v>70</v>
      </c>
      <c r="F59" s="419" t="s">
        <v>72</v>
      </c>
      <c r="G59" s="466" t="s">
        <v>70</v>
      </c>
      <c r="H59" s="405" t="s">
        <v>72</v>
      </c>
      <c r="I59" s="406" t="s">
        <v>70</v>
      </c>
      <c r="J59" s="264" t="s">
        <v>296</v>
      </c>
      <c r="K59" s="265" t="s">
        <v>297</v>
      </c>
    </row>
    <row r="60" spans="1:11" ht="15.75" thickBot="1" x14ac:dyDescent="0.3">
      <c r="A60" s="595">
        <v>4</v>
      </c>
      <c r="B60" s="599" t="s">
        <v>287</v>
      </c>
      <c r="D60" s="611">
        <f>E57</f>
        <v>16779.548000000003</v>
      </c>
      <c r="E60" s="614">
        <f>A60*D60</f>
        <v>67118.19200000001</v>
      </c>
      <c r="F60" s="420">
        <v>7806.9499999999989</v>
      </c>
      <c r="G60" s="585">
        <f>A60*F60</f>
        <v>31227.799999999996</v>
      </c>
      <c r="H60" s="182">
        <v>0</v>
      </c>
      <c r="I60" s="183">
        <f>A60*H60</f>
        <v>0</v>
      </c>
      <c r="J60" s="266">
        <f>(D60+F60+H60)/3</f>
        <v>8195.4993333333332</v>
      </c>
      <c r="K60" s="267">
        <f>(E60+G60+I60)/3</f>
        <v>32781.997333333333</v>
      </c>
    </row>
  </sheetData>
  <mergeCells count="1">
    <mergeCell ref="J1:K1"/>
  </mergeCells>
  <pageMargins left="0.511811024" right="0.511811024" top="0.78740157499999996" bottom="0.78740157499999996" header="0.31496062000000002" footer="0.31496062000000002"/>
  <pageSetup paperSize="9" scale="63" fitToHeight="0" orientation="portrait" r:id="rId1"/>
  <ignoredErrors>
    <ignoredError sqref="E6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WhiteSpace="0" view="pageLayout" topLeftCell="A13" zoomScaleNormal="100" workbookViewId="0">
      <selection activeCell="K35" sqref="K35"/>
    </sheetView>
  </sheetViews>
  <sheetFormatPr defaultRowHeight="15" x14ac:dyDescent="0.25"/>
  <cols>
    <col min="2" max="2" width="34.85546875" customWidth="1"/>
    <col min="3" max="3" width="10.28515625" style="332" bestFit="1" customWidth="1"/>
    <col min="4" max="4" width="10.42578125" style="33" customWidth="1"/>
    <col min="5" max="5" width="10.28515625" style="297" customWidth="1"/>
    <col min="6" max="6" width="10.28515625" style="297" bestFit="1" customWidth="1"/>
    <col min="7" max="7" width="11.5703125" style="33" customWidth="1"/>
    <col min="8" max="8" width="10.5703125" style="33" bestFit="1" customWidth="1"/>
    <col min="9" max="9" width="10.42578125" style="33" customWidth="1"/>
    <col min="10" max="10" width="10.5703125" style="33" customWidth="1"/>
    <col min="11" max="11" width="10.7109375" style="33" customWidth="1"/>
    <col min="12" max="12" width="9.28515625" style="33" bestFit="1" customWidth="1"/>
  </cols>
  <sheetData>
    <row r="1" spans="1:12" ht="15.75" thickBot="1" x14ac:dyDescent="0.3">
      <c r="A1" s="68" t="s">
        <v>188</v>
      </c>
      <c r="B1" s="69"/>
      <c r="C1" s="242"/>
      <c r="D1" s="299"/>
      <c r="E1" s="299"/>
      <c r="F1" s="300"/>
      <c r="H1" s="33" t="s">
        <v>306</v>
      </c>
    </row>
    <row r="2" spans="1:12" s="47" customFormat="1" ht="16.5" thickTop="1" thickBot="1" x14ac:dyDescent="0.3">
      <c r="A2" s="50" t="s">
        <v>5</v>
      </c>
      <c r="B2" s="72"/>
      <c r="C2" s="242"/>
      <c r="D2" s="53" t="s">
        <v>290</v>
      </c>
      <c r="E2" s="296"/>
      <c r="F2" s="91" t="s">
        <v>295</v>
      </c>
      <c r="G2" s="98"/>
      <c r="H2" s="34" t="s">
        <v>291</v>
      </c>
      <c r="I2" s="35"/>
      <c r="J2" s="680" t="s">
        <v>300</v>
      </c>
      <c r="K2" s="675"/>
      <c r="L2" s="297"/>
    </row>
    <row r="3" spans="1:12" ht="15.75" thickBot="1" x14ac:dyDescent="0.3">
      <c r="A3" s="72"/>
      <c r="B3" s="72"/>
      <c r="C3" s="242"/>
      <c r="D3" s="242"/>
      <c r="E3" s="242"/>
      <c r="F3" s="60"/>
      <c r="G3" s="99"/>
      <c r="H3" s="36"/>
      <c r="I3" s="37"/>
      <c r="J3" s="477"/>
      <c r="K3" s="286"/>
    </row>
    <row r="4" spans="1:12" ht="30.75" thickBot="1" x14ac:dyDescent="0.3">
      <c r="A4" s="4" t="s">
        <v>66</v>
      </c>
      <c r="B4" s="48" t="s">
        <v>7</v>
      </c>
      <c r="C4" s="328" t="s">
        <v>6</v>
      </c>
      <c r="D4" s="38" t="s">
        <v>67</v>
      </c>
      <c r="E4" s="122" t="s">
        <v>68</v>
      </c>
      <c r="F4" s="38" t="s">
        <v>67</v>
      </c>
      <c r="G4" s="45" t="s">
        <v>68</v>
      </c>
      <c r="H4" s="38" t="s">
        <v>67</v>
      </c>
      <c r="I4" s="39" t="s">
        <v>68</v>
      </c>
      <c r="J4" s="478" t="s">
        <v>298</v>
      </c>
      <c r="K4" s="258" t="s">
        <v>299</v>
      </c>
    </row>
    <row r="5" spans="1:12" ht="15.75" thickBot="1" x14ac:dyDescent="0.3">
      <c r="A5" s="21"/>
      <c r="B5" s="32" t="s">
        <v>33</v>
      </c>
      <c r="C5" s="329">
        <v>2</v>
      </c>
      <c r="D5" s="326">
        <v>121.187</v>
      </c>
      <c r="E5" s="327">
        <f t="shared" ref="E5:E26" si="0">C5*D5</f>
        <v>242.374</v>
      </c>
      <c r="F5" s="38">
        <v>122.68480000000001</v>
      </c>
      <c r="G5" s="45">
        <f t="shared" ref="G5:G26" si="1">C5*F5</f>
        <v>245.36960000000002</v>
      </c>
      <c r="H5" s="38">
        <v>123.4008</v>
      </c>
      <c r="I5" s="39">
        <f t="shared" ref="I5:I26" si="2">C5*H5</f>
        <v>246.80160000000001</v>
      </c>
      <c r="J5" s="477">
        <f t="shared" ref="J5:J26" si="3">(D5+F5+H5)/3</f>
        <v>122.4242</v>
      </c>
      <c r="K5" s="286">
        <f t="shared" ref="K5:K26" si="4">(E5+G5+I5)/3</f>
        <v>244.8484</v>
      </c>
    </row>
    <row r="6" spans="1:12" ht="15.75" thickBot="1" x14ac:dyDescent="0.3">
      <c r="A6" s="2">
        <v>733</v>
      </c>
      <c r="B6" s="66" t="s">
        <v>131</v>
      </c>
      <c r="C6" s="321">
        <v>4</v>
      </c>
      <c r="D6" s="302">
        <v>77.489999999999995</v>
      </c>
      <c r="E6" s="57">
        <f t="shared" si="0"/>
        <v>309.95999999999998</v>
      </c>
      <c r="F6" s="60">
        <v>109.91679999999999</v>
      </c>
      <c r="G6" s="45">
        <f t="shared" si="1"/>
        <v>439.66719999999998</v>
      </c>
      <c r="H6" s="36">
        <v>78.4512</v>
      </c>
      <c r="I6" s="39">
        <f t="shared" si="2"/>
        <v>313.8048</v>
      </c>
      <c r="J6" s="477">
        <f t="shared" si="3"/>
        <v>88.619333333333316</v>
      </c>
      <c r="K6" s="286">
        <f t="shared" si="4"/>
        <v>354.47733333333326</v>
      </c>
    </row>
    <row r="7" spans="1:12" ht="15.75" thickBot="1" x14ac:dyDescent="0.3">
      <c r="A7" s="2">
        <v>734</v>
      </c>
      <c r="B7" s="67" t="s">
        <v>216</v>
      </c>
      <c r="C7" s="321">
        <v>4</v>
      </c>
      <c r="D7" s="302">
        <v>32.67</v>
      </c>
      <c r="E7" s="57">
        <f t="shared" si="0"/>
        <v>130.68</v>
      </c>
      <c r="F7" s="60">
        <v>40.488</v>
      </c>
      <c r="G7" s="45">
        <f t="shared" si="1"/>
        <v>161.952</v>
      </c>
      <c r="H7" s="36">
        <v>40.089599999999997</v>
      </c>
      <c r="I7" s="39">
        <f t="shared" si="2"/>
        <v>160.35839999999999</v>
      </c>
      <c r="J7" s="477">
        <f t="shared" si="3"/>
        <v>37.749200000000002</v>
      </c>
      <c r="K7" s="286">
        <f t="shared" si="4"/>
        <v>150.99680000000001</v>
      </c>
    </row>
    <row r="8" spans="1:12" ht="15.75" thickBot="1" x14ac:dyDescent="0.3">
      <c r="A8" s="2">
        <v>735</v>
      </c>
      <c r="B8" s="66" t="s">
        <v>193</v>
      </c>
      <c r="C8" s="321">
        <v>4</v>
      </c>
      <c r="D8" s="302">
        <v>48.22</v>
      </c>
      <c r="E8" s="57">
        <f t="shared" si="0"/>
        <v>192.88</v>
      </c>
      <c r="F8" s="60">
        <v>60.715200000000003</v>
      </c>
      <c r="G8" s="45">
        <f t="shared" si="1"/>
        <v>242.86080000000001</v>
      </c>
      <c r="H8" s="36">
        <v>60.6312</v>
      </c>
      <c r="I8" s="39">
        <f t="shared" si="2"/>
        <v>242.5248</v>
      </c>
      <c r="J8" s="477">
        <f t="shared" si="3"/>
        <v>56.522133333333336</v>
      </c>
      <c r="K8" s="286">
        <f t="shared" si="4"/>
        <v>226.08853333333334</v>
      </c>
    </row>
    <row r="9" spans="1:12" ht="15.75" thickBot="1" x14ac:dyDescent="0.3">
      <c r="A9" s="2">
        <v>736</v>
      </c>
      <c r="B9" s="66" t="s">
        <v>39</v>
      </c>
      <c r="C9" s="321">
        <v>2</v>
      </c>
      <c r="D9" s="302">
        <v>193.52</v>
      </c>
      <c r="E9" s="57">
        <f t="shared" si="0"/>
        <v>387.04</v>
      </c>
      <c r="F9" s="60">
        <v>236.6</v>
      </c>
      <c r="G9" s="45">
        <f t="shared" si="1"/>
        <v>473.2</v>
      </c>
      <c r="H9" s="36">
        <v>220.7304</v>
      </c>
      <c r="I9" s="39">
        <f t="shared" si="2"/>
        <v>441.46080000000001</v>
      </c>
      <c r="J9" s="477">
        <f t="shared" si="3"/>
        <v>216.95013333333335</v>
      </c>
      <c r="K9" s="286">
        <f t="shared" si="4"/>
        <v>433.90026666666671</v>
      </c>
    </row>
    <row r="10" spans="1:12" ht="15.75" thickBot="1" x14ac:dyDescent="0.3">
      <c r="A10" s="2">
        <v>737</v>
      </c>
      <c r="B10" s="66" t="s">
        <v>198</v>
      </c>
      <c r="C10" s="321">
        <v>2</v>
      </c>
      <c r="D10" s="302">
        <v>199.19</v>
      </c>
      <c r="E10" s="57">
        <f t="shared" si="0"/>
        <v>398.38</v>
      </c>
      <c r="F10" s="60">
        <v>229.0848</v>
      </c>
      <c r="G10" s="45">
        <f t="shared" si="1"/>
        <v>458.1696</v>
      </c>
      <c r="H10" s="36">
        <v>225.3312</v>
      </c>
      <c r="I10" s="39">
        <f t="shared" si="2"/>
        <v>450.66239999999999</v>
      </c>
      <c r="J10" s="477">
        <f t="shared" si="3"/>
        <v>217.86866666666666</v>
      </c>
      <c r="K10" s="286">
        <f t="shared" si="4"/>
        <v>435.73733333333331</v>
      </c>
    </row>
    <row r="11" spans="1:12" ht="15.75" thickBot="1" x14ac:dyDescent="0.3">
      <c r="A11" s="2">
        <v>738</v>
      </c>
      <c r="B11" s="66" t="s">
        <v>197</v>
      </c>
      <c r="C11" s="321">
        <v>1</v>
      </c>
      <c r="D11" s="302">
        <v>278.24</v>
      </c>
      <c r="E11" s="57">
        <f t="shared" si="0"/>
        <v>278.24</v>
      </c>
      <c r="F11" s="60">
        <v>312.64799999999997</v>
      </c>
      <c r="G11" s="45">
        <f t="shared" si="1"/>
        <v>312.64799999999997</v>
      </c>
      <c r="H11" s="36">
        <v>325.24199999999996</v>
      </c>
      <c r="I11" s="39">
        <f t="shared" si="2"/>
        <v>325.24199999999996</v>
      </c>
      <c r="J11" s="477">
        <f t="shared" si="3"/>
        <v>305.37666666666661</v>
      </c>
      <c r="K11" s="286">
        <f t="shared" si="4"/>
        <v>305.37666666666661</v>
      </c>
    </row>
    <row r="12" spans="1:12" ht="15.75" thickBot="1" x14ac:dyDescent="0.3">
      <c r="A12" s="2">
        <v>739</v>
      </c>
      <c r="B12" s="66" t="s">
        <v>191</v>
      </c>
      <c r="C12" s="321">
        <v>2</v>
      </c>
      <c r="D12" s="330">
        <v>152.41</v>
      </c>
      <c r="E12" s="57">
        <f t="shared" si="0"/>
        <v>304.82</v>
      </c>
      <c r="F12" s="60">
        <v>173.208</v>
      </c>
      <c r="G12" s="45">
        <f t="shared" si="1"/>
        <v>346.416</v>
      </c>
      <c r="H12" s="36">
        <v>180.94319999999999</v>
      </c>
      <c r="I12" s="39">
        <f t="shared" si="2"/>
        <v>361.88639999999998</v>
      </c>
      <c r="J12" s="477">
        <f t="shared" si="3"/>
        <v>168.85373333333334</v>
      </c>
      <c r="K12" s="286">
        <f t="shared" si="4"/>
        <v>337.70746666666668</v>
      </c>
    </row>
    <row r="13" spans="1:12" ht="15.75" thickBot="1" x14ac:dyDescent="0.3">
      <c r="A13" s="2">
        <v>740</v>
      </c>
      <c r="B13" s="66" t="s">
        <v>73</v>
      </c>
      <c r="C13" s="321">
        <v>3</v>
      </c>
      <c r="D13" s="302">
        <v>79.430000000000007</v>
      </c>
      <c r="E13" s="57">
        <f t="shared" si="0"/>
        <v>238.29000000000002</v>
      </c>
      <c r="F13" s="60">
        <v>89.99199999999999</v>
      </c>
      <c r="G13" s="45">
        <f t="shared" si="1"/>
        <v>269.976</v>
      </c>
      <c r="H13" s="36">
        <v>93.074400000000011</v>
      </c>
      <c r="I13" s="39">
        <f t="shared" si="2"/>
        <v>279.22320000000002</v>
      </c>
      <c r="J13" s="477">
        <f t="shared" si="3"/>
        <v>87.498800000000003</v>
      </c>
      <c r="K13" s="286">
        <f t="shared" si="4"/>
        <v>262.49639999999999</v>
      </c>
    </row>
    <row r="14" spans="1:12" ht="15.75" thickBot="1" x14ac:dyDescent="0.3">
      <c r="A14" s="2">
        <v>741</v>
      </c>
      <c r="B14" s="66" t="s">
        <v>74</v>
      </c>
      <c r="C14" s="321">
        <v>3</v>
      </c>
      <c r="D14" s="302">
        <v>123.88</v>
      </c>
      <c r="E14" s="57">
        <f t="shared" si="0"/>
        <v>371.64</v>
      </c>
      <c r="F14" s="60">
        <v>140.1568</v>
      </c>
      <c r="G14" s="45">
        <f t="shared" si="1"/>
        <v>420.47040000000004</v>
      </c>
      <c r="H14" s="36">
        <v>145.65960000000001</v>
      </c>
      <c r="I14" s="39">
        <f t="shared" si="2"/>
        <v>436.97880000000004</v>
      </c>
      <c r="J14" s="477">
        <f t="shared" si="3"/>
        <v>136.56546666666665</v>
      </c>
      <c r="K14" s="286">
        <f t="shared" si="4"/>
        <v>409.69640000000004</v>
      </c>
    </row>
    <row r="15" spans="1:12" ht="15.75" thickBot="1" x14ac:dyDescent="0.3">
      <c r="A15" s="2">
        <v>742</v>
      </c>
      <c r="B15" s="66" t="s">
        <v>112</v>
      </c>
      <c r="C15" s="321">
        <v>3</v>
      </c>
      <c r="D15" s="302">
        <v>98.55</v>
      </c>
      <c r="E15" s="57">
        <f t="shared" si="0"/>
        <v>295.64999999999998</v>
      </c>
      <c r="F15" s="60">
        <v>97.619199999999992</v>
      </c>
      <c r="G15" s="45">
        <f t="shared" si="1"/>
        <v>292.85759999999999</v>
      </c>
      <c r="H15" s="36">
        <v>114.0912</v>
      </c>
      <c r="I15" s="39">
        <f t="shared" si="2"/>
        <v>342.27359999999999</v>
      </c>
      <c r="J15" s="477">
        <f t="shared" si="3"/>
        <v>103.42013333333334</v>
      </c>
      <c r="K15" s="286">
        <f t="shared" si="4"/>
        <v>310.26039999999995</v>
      </c>
    </row>
    <row r="16" spans="1:12" ht="15.75" thickBot="1" x14ac:dyDescent="0.3">
      <c r="A16" s="2">
        <v>743</v>
      </c>
      <c r="B16" s="66" t="s">
        <v>199</v>
      </c>
      <c r="C16" s="321">
        <v>3</v>
      </c>
      <c r="D16" s="302">
        <v>25.85</v>
      </c>
      <c r="E16" s="57">
        <f t="shared" si="0"/>
        <v>77.550000000000011</v>
      </c>
      <c r="F16" s="60">
        <v>29.724799999999998</v>
      </c>
      <c r="G16" s="45">
        <f t="shared" si="1"/>
        <v>89.174399999999991</v>
      </c>
      <c r="H16" s="36">
        <v>29.7</v>
      </c>
      <c r="I16" s="39">
        <f t="shared" si="2"/>
        <v>89.1</v>
      </c>
      <c r="J16" s="477">
        <f t="shared" si="3"/>
        <v>28.424933333333332</v>
      </c>
      <c r="K16" s="286">
        <f t="shared" si="4"/>
        <v>85.274799999999999</v>
      </c>
    </row>
    <row r="17" spans="1:12" ht="15.75" thickBot="1" x14ac:dyDescent="0.3">
      <c r="A17" s="2">
        <v>744</v>
      </c>
      <c r="B17" s="66" t="s">
        <v>17</v>
      </c>
      <c r="C17" s="321">
        <v>1</v>
      </c>
      <c r="D17" s="302">
        <v>1949.61</v>
      </c>
      <c r="E17" s="57">
        <f t="shared" si="0"/>
        <v>1949.61</v>
      </c>
      <c r="F17" s="60">
        <v>2099.384</v>
      </c>
      <c r="G17" s="45">
        <f t="shared" si="1"/>
        <v>2099.384</v>
      </c>
      <c r="H17" s="36">
        <v>2234.1311999999998</v>
      </c>
      <c r="I17" s="39">
        <f t="shared" si="2"/>
        <v>2234.1311999999998</v>
      </c>
      <c r="J17" s="477">
        <f t="shared" si="3"/>
        <v>2094.3750666666665</v>
      </c>
      <c r="K17" s="286">
        <f t="shared" si="4"/>
        <v>2094.3750666666665</v>
      </c>
    </row>
    <row r="18" spans="1:12" ht="15.75" thickBot="1" x14ac:dyDescent="0.3">
      <c r="A18" s="2">
        <v>745</v>
      </c>
      <c r="B18" s="66" t="s">
        <v>195</v>
      </c>
      <c r="C18" s="321">
        <v>2</v>
      </c>
      <c r="D18" s="302">
        <v>189.41</v>
      </c>
      <c r="E18" s="57">
        <f t="shared" si="0"/>
        <v>378.82</v>
      </c>
      <c r="F18" s="60">
        <v>210.04479999999998</v>
      </c>
      <c r="G18" s="45">
        <f t="shared" si="1"/>
        <v>420.08959999999996</v>
      </c>
      <c r="H18" s="36">
        <v>213.10559999999998</v>
      </c>
      <c r="I18" s="39">
        <f t="shared" si="2"/>
        <v>426.21119999999996</v>
      </c>
      <c r="J18" s="477">
        <f t="shared" si="3"/>
        <v>204.18679999999998</v>
      </c>
      <c r="K18" s="286">
        <f t="shared" si="4"/>
        <v>408.37359999999995</v>
      </c>
    </row>
    <row r="19" spans="1:12" ht="15.75" thickBot="1" x14ac:dyDescent="0.3">
      <c r="A19" s="2">
        <v>746</v>
      </c>
      <c r="B19" s="66" t="s">
        <v>190</v>
      </c>
      <c r="C19" s="321">
        <v>2</v>
      </c>
      <c r="D19" s="302">
        <v>69.48</v>
      </c>
      <c r="E19" s="57">
        <f t="shared" si="0"/>
        <v>138.96</v>
      </c>
      <c r="F19" s="60">
        <v>83.048000000000002</v>
      </c>
      <c r="G19" s="45">
        <f t="shared" si="1"/>
        <v>166.096</v>
      </c>
      <c r="H19" s="36">
        <v>82.447200000000009</v>
      </c>
      <c r="I19" s="39">
        <f t="shared" si="2"/>
        <v>164.89440000000002</v>
      </c>
      <c r="J19" s="477">
        <f t="shared" si="3"/>
        <v>78.325066666666672</v>
      </c>
      <c r="K19" s="286">
        <f t="shared" si="4"/>
        <v>156.65013333333334</v>
      </c>
    </row>
    <row r="20" spans="1:12" ht="15.75" thickBot="1" x14ac:dyDescent="0.3">
      <c r="A20" s="2">
        <v>747</v>
      </c>
      <c r="B20" s="66" t="s">
        <v>102</v>
      </c>
      <c r="C20" s="321">
        <v>22</v>
      </c>
      <c r="D20" s="302">
        <v>25.8</v>
      </c>
      <c r="E20" s="57">
        <f t="shared" si="0"/>
        <v>567.6</v>
      </c>
      <c r="F20" s="60">
        <v>29.724799999999998</v>
      </c>
      <c r="G20" s="45">
        <f t="shared" si="1"/>
        <v>653.94560000000001</v>
      </c>
      <c r="H20" s="36">
        <v>28.987200000000001</v>
      </c>
      <c r="I20" s="39">
        <f t="shared" si="2"/>
        <v>637.71839999999997</v>
      </c>
      <c r="J20" s="477">
        <f t="shared" si="3"/>
        <v>28.170666666666666</v>
      </c>
      <c r="K20" s="286">
        <f t="shared" si="4"/>
        <v>619.75466666666659</v>
      </c>
    </row>
    <row r="21" spans="1:12" ht="15.75" thickBot="1" x14ac:dyDescent="0.3">
      <c r="A21" s="2">
        <v>748</v>
      </c>
      <c r="B21" s="66" t="s">
        <v>196</v>
      </c>
      <c r="C21" s="321">
        <v>2</v>
      </c>
      <c r="D21" s="302">
        <v>242.15</v>
      </c>
      <c r="E21" s="57">
        <f t="shared" si="0"/>
        <v>484.3</v>
      </c>
      <c r="F21" s="60">
        <v>296.95679999999999</v>
      </c>
      <c r="G21" s="45">
        <f t="shared" si="1"/>
        <v>593.91359999999997</v>
      </c>
      <c r="H21" s="36">
        <v>276.66360000000003</v>
      </c>
      <c r="I21" s="39">
        <f t="shared" si="2"/>
        <v>553.32720000000006</v>
      </c>
      <c r="J21" s="477">
        <f t="shared" si="3"/>
        <v>271.92346666666668</v>
      </c>
      <c r="K21" s="286">
        <f t="shared" si="4"/>
        <v>543.84693333333337</v>
      </c>
    </row>
    <row r="22" spans="1:12" ht="15.75" thickBot="1" x14ac:dyDescent="0.3">
      <c r="A22" s="2">
        <v>749</v>
      </c>
      <c r="B22" s="66" t="s">
        <v>189</v>
      </c>
      <c r="C22" s="321">
        <v>2</v>
      </c>
      <c r="D22" s="302">
        <v>112.57</v>
      </c>
      <c r="E22" s="57">
        <f t="shared" si="0"/>
        <v>225.14</v>
      </c>
      <c r="F22" s="60">
        <v>167.048</v>
      </c>
      <c r="G22" s="45">
        <f t="shared" si="1"/>
        <v>334.096</v>
      </c>
      <c r="H22" s="36">
        <v>131.26320000000001</v>
      </c>
      <c r="I22" s="39">
        <f t="shared" si="2"/>
        <v>262.52640000000002</v>
      </c>
      <c r="J22" s="477">
        <f t="shared" si="3"/>
        <v>136.96040000000002</v>
      </c>
      <c r="K22" s="286">
        <f t="shared" si="4"/>
        <v>273.92080000000004</v>
      </c>
    </row>
    <row r="23" spans="1:12" ht="15.75" thickBot="1" x14ac:dyDescent="0.3">
      <c r="A23" s="2">
        <v>750</v>
      </c>
      <c r="B23" s="66" t="s">
        <v>116</v>
      </c>
      <c r="C23" s="321">
        <v>2</v>
      </c>
      <c r="D23" s="302">
        <v>144.16999999999999</v>
      </c>
      <c r="E23" s="57">
        <f t="shared" si="0"/>
        <v>288.33999999999997</v>
      </c>
      <c r="F23" s="60">
        <v>199.53919999999999</v>
      </c>
      <c r="G23" s="45">
        <f t="shared" si="1"/>
        <v>399.07839999999999</v>
      </c>
      <c r="H23" s="36">
        <v>169.9272</v>
      </c>
      <c r="I23" s="39">
        <f t="shared" si="2"/>
        <v>339.8544</v>
      </c>
      <c r="J23" s="477">
        <f t="shared" si="3"/>
        <v>171.21213333333333</v>
      </c>
      <c r="K23" s="286">
        <f t="shared" si="4"/>
        <v>342.42426666666665</v>
      </c>
    </row>
    <row r="24" spans="1:12" ht="15.75" thickBot="1" x14ac:dyDescent="0.3">
      <c r="A24" s="2">
        <v>751</v>
      </c>
      <c r="B24" s="66" t="s">
        <v>125</v>
      </c>
      <c r="C24" s="321">
        <v>4</v>
      </c>
      <c r="D24" s="302">
        <v>78.760000000000005</v>
      </c>
      <c r="E24" s="57">
        <f t="shared" si="0"/>
        <v>315.04000000000002</v>
      </c>
      <c r="F24" s="60">
        <v>83.070400000000006</v>
      </c>
      <c r="G24" s="45">
        <f t="shared" si="1"/>
        <v>332.28160000000003</v>
      </c>
      <c r="H24" s="36">
        <v>87.64200000000001</v>
      </c>
      <c r="I24" s="39">
        <f t="shared" si="2"/>
        <v>350.56800000000004</v>
      </c>
      <c r="J24" s="477">
        <f t="shared" si="3"/>
        <v>83.157466666666664</v>
      </c>
      <c r="K24" s="286">
        <f t="shared" si="4"/>
        <v>332.62986666666666</v>
      </c>
    </row>
    <row r="25" spans="1:12" ht="15.75" thickBot="1" x14ac:dyDescent="0.3">
      <c r="A25" s="2">
        <v>752</v>
      </c>
      <c r="B25" s="66" t="s">
        <v>194</v>
      </c>
      <c r="C25" s="321">
        <v>2</v>
      </c>
      <c r="D25" s="302">
        <v>608.49</v>
      </c>
      <c r="E25" s="57">
        <f t="shared" si="0"/>
        <v>1216.98</v>
      </c>
      <c r="F25" s="60">
        <v>670.38719999999989</v>
      </c>
      <c r="G25" s="45">
        <f t="shared" si="1"/>
        <v>1340.7743999999998</v>
      </c>
      <c r="H25" s="36">
        <v>660.3660000000001</v>
      </c>
      <c r="I25" s="39">
        <f t="shared" si="2"/>
        <v>1320.7320000000002</v>
      </c>
      <c r="J25" s="477">
        <f t="shared" si="3"/>
        <v>646.4144</v>
      </c>
      <c r="K25" s="286">
        <f t="shared" si="4"/>
        <v>1292.8288</v>
      </c>
    </row>
    <row r="26" spans="1:12" ht="15.75" thickBot="1" x14ac:dyDescent="0.3">
      <c r="A26" s="2">
        <v>753</v>
      </c>
      <c r="B26" s="66" t="s">
        <v>192</v>
      </c>
      <c r="C26" s="321">
        <v>2</v>
      </c>
      <c r="D26" s="302">
        <v>119.4</v>
      </c>
      <c r="E26" s="57">
        <f t="shared" si="0"/>
        <v>238.8</v>
      </c>
      <c r="F26" s="60">
        <v>140.5264</v>
      </c>
      <c r="G26" s="45">
        <f t="shared" si="1"/>
        <v>281.05279999999999</v>
      </c>
      <c r="H26" s="36">
        <v>133.60679999999999</v>
      </c>
      <c r="I26" s="39">
        <f t="shared" si="2"/>
        <v>267.21359999999999</v>
      </c>
      <c r="J26" s="477">
        <f t="shared" si="3"/>
        <v>131.17773333333332</v>
      </c>
      <c r="K26" s="286">
        <f t="shared" si="4"/>
        <v>262.35546666666664</v>
      </c>
    </row>
    <row r="27" spans="1:12" ht="15.75" thickBot="1" x14ac:dyDescent="0.3">
      <c r="A27" s="2"/>
      <c r="B27" s="102" t="s">
        <v>61</v>
      </c>
      <c r="C27" s="331"/>
      <c r="D27" s="307"/>
      <c r="E27" s="278">
        <f>SUM(E5:E26)</f>
        <v>9031.0939999999991</v>
      </c>
      <c r="F27" s="278">
        <v>5622.5679999999993</v>
      </c>
      <c r="G27" s="278">
        <f t="shared" ref="G27:I27" si="5">SUM(G5:G26)</f>
        <v>10373.473600000001</v>
      </c>
      <c r="H27" s="278">
        <v>5655.4847999999993</v>
      </c>
      <c r="I27" s="278">
        <f t="shared" si="5"/>
        <v>10247.493599999996</v>
      </c>
      <c r="J27" s="324">
        <f t="shared" ref="J27:K27" si="6">SUM(J5:J26)</f>
        <v>5416.1765999999998</v>
      </c>
      <c r="K27" s="278">
        <f t="shared" si="6"/>
        <v>9884.0203999999994</v>
      </c>
      <c r="L27" s="278"/>
    </row>
    <row r="28" spans="1:12" ht="15.75" thickBot="1" x14ac:dyDescent="0.3">
      <c r="A28" s="3">
        <v>754</v>
      </c>
      <c r="B28" s="103" t="s">
        <v>303</v>
      </c>
      <c r="C28" s="331" t="s">
        <v>6</v>
      </c>
      <c r="D28" s="307">
        <v>30</v>
      </c>
      <c r="E28" s="278"/>
      <c r="F28" s="60">
        <v>30</v>
      </c>
      <c r="G28" s="99"/>
      <c r="H28" s="36">
        <v>30</v>
      </c>
      <c r="I28" s="37"/>
      <c r="J28" s="477">
        <f t="shared" ref="J28:K31" si="7">(D28+F28+H28)/3</f>
        <v>30</v>
      </c>
      <c r="K28" s="286">
        <f t="shared" si="7"/>
        <v>0</v>
      </c>
    </row>
    <row r="29" spans="1:12" ht="15.75" thickBot="1" x14ac:dyDescent="0.3">
      <c r="A29" s="3"/>
      <c r="B29" s="103" t="s">
        <v>302</v>
      </c>
      <c r="C29" s="331" t="s">
        <v>301</v>
      </c>
      <c r="D29" s="307">
        <v>75</v>
      </c>
      <c r="E29" s="278">
        <f>E28</f>
        <v>0</v>
      </c>
      <c r="F29" s="60">
        <v>80</v>
      </c>
      <c r="G29" s="99"/>
      <c r="H29" s="36">
        <v>70</v>
      </c>
      <c r="I29" s="37"/>
      <c r="J29" s="477">
        <f t="shared" si="7"/>
        <v>75</v>
      </c>
      <c r="K29" s="286">
        <f t="shared" si="7"/>
        <v>0</v>
      </c>
    </row>
    <row r="30" spans="1:12" ht="15.75" thickBot="1" x14ac:dyDescent="0.3">
      <c r="A30" s="3"/>
      <c r="B30" s="103" t="s">
        <v>304</v>
      </c>
      <c r="C30" s="323" t="s">
        <v>8</v>
      </c>
      <c r="D30" s="307"/>
      <c r="E30" s="278">
        <f>D28*D29</f>
        <v>2250</v>
      </c>
      <c r="F30" s="60"/>
      <c r="G30" s="278">
        <f>F28*F29</f>
        <v>2400</v>
      </c>
      <c r="H30" s="60">
        <v>2100</v>
      </c>
      <c r="I30" s="56">
        <f>H28*H29</f>
        <v>2100</v>
      </c>
      <c r="J30" s="477">
        <f t="shared" si="7"/>
        <v>700</v>
      </c>
      <c r="K30" s="286">
        <f t="shared" si="7"/>
        <v>2250</v>
      </c>
    </row>
    <row r="31" spans="1:12" ht="15.75" thickBot="1" x14ac:dyDescent="0.3">
      <c r="A31" s="1"/>
      <c r="B31" s="103" t="s">
        <v>305</v>
      </c>
      <c r="C31" s="323"/>
      <c r="D31" s="307"/>
      <c r="E31" s="278">
        <f>E27+E30</f>
        <v>11281.093999999999</v>
      </c>
      <c r="F31" s="278"/>
      <c r="G31" s="278">
        <f t="shared" ref="G31:I31" si="8">G27+G30</f>
        <v>12773.473600000001</v>
      </c>
      <c r="H31" s="278">
        <f t="shared" si="8"/>
        <v>7755.4847999999993</v>
      </c>
      <c r="I31" s="278">
        <f t="shared" si="8"/>
        <v>12347.493599999996</v>
      </c>
      <c r="J31" s="477">
        <f t="shared" si="7"/>
        <v>2585.1615999999999</v>
      </c>
      <c r="K31" s="286">
        <f t="shared" si="7"/>
        <v>12134.020399999999</v>
      </c>
    </row>
    <row r="32" spans="1:12" ht="39.75" thickBot="1" x14ac:dyDescent="0.3">
      <c r="A32" s="1"/>
      <c r="B32" s="129" t="s">
        <v>69</v>
      </c>
      <c r="C32" s="126"/>
      <c r="D32" s="322" t="s">
        <v>72</v>
      </c>
      <c r="E32" s="320" t="s">
        <v>70</v>
      </c>
      <c r="F32" s="306" t="s">
        <v>72</v>
      </c>
      <c r="G32" s="320" t="s">
        <v>70</v>
      </c>
      <c r="H32" s="306" t="s">
        <v>72</v>
      </c>
      <c r="I32" s="305" t="s">
        <v>70</v>
      </c>
      <c r="J32" s="479" t="s">
        <v>296</v>
      </c>
      <c r="K32" s="265" t="s">
        <v>297</v>
      </c>
    </row>
    <row r="33" spans="1:11" ht="15.75" thickBot="1" x14ac:dyDescent="0.3">
      <c r="A33" s="1">
        <v>1</v>
      </c>
      <c r="B33" s="67" t="s">
        <v>257</v>
      </c>
      <c r="D33" s="323">
        <f>E31</f>
        <v>11281.093999999999</v>
      </c>
      <c r="E33" s="57">
        <f>A33*D33</f>
        <v>11281.093999999999</v>
      </c>
      <c r="F33" s="222">
        <f>G31</f>
        <v>12773.473600000001</v>
      </c>
      <c r="G33" s="476">
        <f>A33*F33</f>
        <v>12773.473600000001</v>
      </c>
      <c r="H33" s="41">
        <f>I31</f>
        <v>12347.493599999996</v>
      </c>
      <c r="I33" s="42">
        <f>A33*H33</f>
        <v>12347.493599999996</v>
      </c>
      <c r="J33" s="480">
        <f>(D33+F33+H33)/3</f>
        <v>12134.020399999999</v>
      </c>
      <c r="K33" s="313">
        <f>(E33+G33+I33)/3</f>
        <v>12134.020399999999</v>
      </c>
    </row>
  </sheetData>
  <sortState ref="B5:B29">
    <sortCondition ref="B5"/>
  </sortState>
  <mergeCells count="1">
    <mergeCell ref="J2:K2"/>
  </mergeCells>
  <pageMargins left="0.51181102362204722" right="0.51181102362204722" top="0.59055118110236227" bottom="0.39370078740157483" header="0.31496062992125984" footer="0.11811023622047245"/>
  <pageSetup paperSize="9" scale="62" fitToHeight="0" orientation="portrait" r:id="rId1"/>
  <ignoredErrors>
    <ignoredError sqref="E33 G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Uno Fire E VIVACE</vt:lpstr>
      <vt:lpstr>Palio. wk gRAN Siena </vt:lpstr>
      <vt:lpstr>Strada </vt:lpstr>
      <vt:lpstr>Doblo</vt:lpstr>
      <vt:lpstr>Gol G3, G4 E G6 </vt:lpstr>
      <vt:lpstr>Parati e Saveiro</vt:lpstr>
      <vt:lpstr>Kombi </vt:lpstr>
      <vt:lpstr>Fiesta </vt:lpstr>
      <vt:lpstr>Ranger </vt:lpstr>
      <vt:lpstr>Logan </vt:lpstr>
      <vt:lpstr>Montana </vt:lpstr>
      <vt:lpstr>HB20 </vt:lpstr>
      <vt:lpstr>Jumper </vt:lpstr>
      <vt:lpstr>Spin </vt:lpstr>
      <vt:lpstr>MASTER</vt:lpstr>
      <vt:lpstr>Hilux</vt:lpstr>
      <vt:lpstr>D20 </vt:lpstr>
      <vt:lpstr>Frontier </vt:lpstr>
      <vt:lpstr>Transit </vt:lpstr>
      <vt:lpstr>Blazer </vt:lpstr>
      <vt:lpstr>Celta </vt:lpstr>
      <vt:lpstr>Kangoo </vt:lpstr>
      <vt:lpstr>Scenic</vt:lpstr>
      <vt:lpstr>Up </vt:lpstr>
      <vt:lpstr>Onix </vt:lpstr>
      <vt:lpstr>Celer </vt:lpstr>
      <vt:lpstr>Geometria</vt:lpstr>
      <vt:lpstr>Planilha1</vt:lpstr>
    </vt:vector>
  </TitlesOfParts>
  <Company>Geral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</dc:creator>
  <cp:lastModifiedBy>Carla Goss de Melo</cp:lastModifiedBy>
  <cp:lastPrinted>2018-11-12T17:27:32Z</cp:lastPrinted>
  <dcterms:created xsi:type="dcterms:W3CDTF">2017-07-11T16:20:40Z</dcterms:created>
  <dcterms:modified xsi:type="dcterms:W3CDTF">2018-11-21T19:52:53Z</dcterms:modified>
</cp:coreProperties>
</file>