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5600" windowHeight="7935" activeTab="1"/>
  </bookViews>
  <sheets>
    <sheet name="Medicamentos FBM" sheetId="10" r:id="rId1"/>
    <sheet name="Judicial" sheetId="7" r:id="rId2"/>
    <sheet name="SAMU" sheetId="8" r:id="rId3"/>
    <sheet name="Plan1" sheetId="9" state="hidden" r:id="rId4"/>
  </sheets>
  <calcPr calcId="144525"/>
</workbook>
</file>

<file path=xl/calcChain.xml><?xml version="1.0" encoding="utf-8"?>
<calcChain xmlns="http://schemas.openxmlformats.org/spreadsheetml/2006/main">
  <c r="E170" i="10" l="1"/>
  <c r="E41" i="10" l="1"/>
  <c r="E135" i="10"/>
  <c r="E12" i="10"/>
  <c r="A6" i="7"/>
  <c r="A7" i="7"/>
  <c r="A8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35" i="8" l="1"/>
  <c r="A33" i="8"/>
  <c r="A34" i="8"/>
  <c r="F34" i="8" l="1"/>
  <c r="F4" i="8" l="1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" i="8"/>
  <c r="E150" i="10" l="1"/>
  <c r="E149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1" i="10"/>
  <c r="E10" i="10"/>
  <c r="E9" i="10"/>
  <c r="E8" i="10"/>
  <c r="E7" i="10"/>
  <c r="E6" i="10"/>
  <c r="E5" i="10"/>
  <c r="E4" i="10"/>
  <c r="F4" i="7" l="1"/>
  <c r="F55" i="7" l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6" i="8" s="1"/>
  <c r="A27" i="8" s="1"/>
  <c r="A28" i="8" s="1"/>
  <c r="A29" i="8" s="1"/>
  <c r="A30" i="8" s="1"/>
  <c r="A31" i="8" s="1"/>
  <c r="A32" i="8" s="1"/>
</calcChain>
</file>

<file path=xl/sharedStrings.xml><?xml version="1.0" encoding="utf-8"?>
<sst xmlns="http://schemas.openxmlformats.org/spreadsheetml/2006/main" count="525" uniqueCount="285">
  <si>
    <t>COMP.</t>
  </si>
  <si>
    <t>ÁCIDO ACETIL SALICILICO 100 MG</t>
  </si>
  <si>
    <t>ÁGUA DESTILADA 10ML AMPOLA</t>
  </si>
  <si>
    <t>AMP.</t>
  </si>
  <si>
    <t>FRASCO</t>
  </si>
  <si>
    <t>BROMETO DE IPRATRÓPIO 0,025% GOTAS.</t>
  </si>
  <si>
    <t>BROMIDRATO DE FENOTEROL GOTAS</t>
  </si>
  <si>
    <t>CARVEDILOL 25 MG</t>
  </si>
  <si>
    <t>DICLORIDRATO DE BETAISTINA 24mg</t>
  </si>
  <si>
    <t>DULOXETINA, CLORIDRATO DE 60 MG</t>
  </si>
  <si>
    <t>GINKGO BILOBA 80mg</t>
  </si>
  <si>
    <t>ISOSSORBIDA 5 MG</t>
  </si>
  <si>
    <t>LEVODOPA + CLORIDRATO DE BENZERAZIDA HBS (100/25mg)</t>
  </si>
  <si>
    <t>MALEATO DE TIMOLOL 0,5% COLÍRIO</t>
  </si>
  <si>
    <t>MESILATO DE DOXAZOSINA 4mg</t>
  </si>
  <si>
    <t>VENLAFAXINA, CLORIDRATO DE 75mg</t>
  </si>
  <si>
    <t>VIDAGLIPTINA 50 MG</t>
  </si>
  <si>
    <t>TOTAL</t>
  </si>
  <si>
    <t>ÁCIDO ACETIL SALICILICO 100 MG TAMPONADO</t>
  </si>
  <si>
    <t>PROPRANOLOL 80 MG</t>
  </si>
  <si>
    <t>VALSARTANA + HIDROCLOROTIAZIDA 320+12,5 MG</t>
  </si>
  <si>
    <t>VALSARTANA + HIDROCLOROTIAZIDA 80+12,5 MG</t>
  </si>
  <si>
    <t>AZORGA COLÍRIO 5ML *não substituir por genérico</t>
  </si>
  <si>
    <t>BUPROPRIONA CLORIDRATO DE 300MG (Welbutrin XL)</t>
  </si>
  <si>
    <t>INSULINA GLARGINA 100 UI ML 10ML</t>
  </si>
  <si>
    <t>INSULINA LISPRO 100 UI ML 10ML</t>
  </si>
  <si>
    <t>PRIMIDONA 100 MG</t>
  </si>
  <si>
    <t>PROPAFENONA 300 MG RITMONORM</t>
  </si>
  <si>
    <t>RIVAROXABANA 15MG (XARELTO)</t>
  </si>
  <si>
    <t>RIVAROXABANA 20MG (XARELTO)</t>
  </si>
  <si>
    <t>ROSUVASTATINA CÁLCICA 10 MG</t>
  </si>
  <si>
    <t xml:space="preserve">SOTALOL 160MG </t>
  </si>
  <si>
    <t>VIDAGLIPTINA 50 MG+ METFORMINA 850 MG</t>
  </si>
  <si>
    <t>LEVODOPA 250 MG + CARBIDOPA 25 MG</t>
  </si>
  <si>
    <t>CLORIDRATO DE MEMANTINA 10 MG</t>
  </si>
  <si>
    <t>CAP.</t>
  </si>
  <si>
    <t>BROMETO DE GLICOPIRRÔNIO 50 MG COM INALADOR</t>
  </si>
  <si>
    <t>BENICAR ANLO 40 MG/5MG  *não substituir por genérico</t>
  </si>
  <si>
    <t>TRILEPTAL 300 MG  *não substituir por genérico</t>
  </si>
  <si>
    <t>SERINGA DESCARTÁVEL BD ULTRAFINE 50 8x03</t>
  </si>
  <si>
    <t>UNID.</t>
  </si>
  <si>
    <t>SERINGA DESCARTÁVEL BD ULTRAFINE 100  8x03</t>
  </si>
  <si>
    <t xml:space="preserve">CAPTOPRIL 25 MG </t>
  </si>
  <si>
    <t>DIMENIDRINATO 3MG/ML +PIRIDOXINA 5MG/ML+GLICOSE 100MG/ML +FRUTOSE 100MG/ML</t>
  </si>
  <si>
    <t>CLORIDRATO DE PIRIDOXINA 50MG/ML+DIMENIDRINATO 50MG/ML</t>
  </si>
  <si>
    <t>DIPIRONA SÓDICA 500MG/ML  AMPOLA DE 2 ML  EV/IM</t>
  </si>
  <si>
    <t>EPINEFRINA, HEMITARTARATO DE 1MG/ML  AMPOLA 1ML  EV/IM/SC/IC/IN</t>
  </si>
  <si>
    <t>ESCOPOLAMINA, NBUTILBROMETO 20MG/ML  AMPOLA 1ML EV/IM</t>
  </si>
  <si>
    <t>ESCOPOLAMINA, NBUTILBROMETO DE+DIPIRONA   AMPOLA  5ML EV</t>
  </si>
  <si>
    <t>FUROSEMIDA AMPOLA 2ML</t>
  </si>
  <si>
    <t>GLICOSE  25% AMPOLA DE 10ML</t>
  </si>
  <si>
    <t>GLICOSE  50% AMPOLA DE 10ML</t>
  </si>
  <si>
    <t>HIDROCORTIZONA, CLORIDRATO DE 500MG</t>
  </si>
  <si>
    <t>HIDROCORTIZONA, CLORIDRATO DE 100MG</t>
  </si>
  <si>
    <t>METOCLOPRAMIDA,  CLORIDRATO DE AMPOLA 5MG/ML</t>
  </si>
  <si>
    <t>RANITIDINA,  DE 25MG/ML  AMPOLA DE 2ML EV/IM</t>
  </si>
  <si>
    <t xml:space="preserve">TERBUTALINA, SULFATO DE  AMPOLA 1ML  EV/SC </t>
  </si>
  <si>
    <t>TENOXICAN 20MG  EV/IM</t>
  </si>
  <si>
    <t>SORO RINGER C/ LACTATO 500 ML</t>
  </si>
  <si>
    <t>SORO RINGER C/ LACTATO 1000 ML</t>
  </si>
  <si>
    <t>TRAMADOL, CLORIDRATO DE SOL. INJ. EV/IM 02ML</t>
  </si>
  <si>
    <t>PEDIDO</t>
  </si>
  <si>
    <t>TIPO</t>
  </si>
  <si>
    <t xml:space="preserve"> TOTAL</t>
  </si>
  <si>
    <t>QTIDADE</t>
  </si>
  <si>
    <t>VALOR UNIT.</t>
  </si>
  <si>
    <t>Valor Total</t>
  </si>
  <si>
    <t>HALOPERIDOL . SOL. INJ. EV/IM 02 ML / HALOPERIDOL INJETAVEL 5MG/ML 1ML C1</t>
  </si>
  <si>
    <t>MORFINA, SULFATO  DE SOL. INJ. EV/IM/SC 01 ML / MORFINA INJETAVEL 10MG/ML 1ML A1*</t>
  </si>
  <si>
    <t>Valor UNIT</t>
  </si>
  <si>
    <t>PROMETAZINA, CLORIDRATO  25MG/ML  AMPOLA DE 2ML  IM/EV</t>
  </si>
  <si>
    <t>DIAZEPAN 5MG AMPOLA 2ML EV/IM</t>
  </si>
  <si>
    <t>SORO GLICOSADO 5% DE 250 ML</t>
  </si>
  <si>
    <t>DEXAMETAZONA, FOSFATO DE 4MG/ML FRASCO 2,5ML</t>
  </si>
  <si>
    <t>TRAVATAN COLÍRIO 5 ML   *não substituir por genérico</t>
  </si>
  <si>
    <t>DIOSMINA 450 MG + HESPERIDONA 50MG</t>
  </si>
  <si>
    <t>Aristab 10 mg (não pode ser substituído por genérico)</t>
  </si>
  <si>
    <t>Adesivos</t>
  </si>
  <si>
    <t>VENLAFAXINA 150mg</t>
  </si>
  <si>
    <t>FRONTAL 1 MG (NÃO PODE SER SUBSTITUÍDO POR GENÉRICO)</t>
  </si>
  <si>
    <t>TRAVOPROSTA 0,004%  2,5ML</t>
  </si>
  <si>
    <t>EXELON PATCH 15 CM²</t>
  </si>
  <si>
    <t>Anlodipino 5mg + ATENOLOL 25MG</t>
  </si>
  <si>
    <t>SeretideSpray 25 mcg/50 mcg com 120 doses</t>
  </si>
  <si>
    <t>Relatório de Cotação</t>
  </si>
  <si>
    <t>Item</t>
  </si>
  <si>
    <t>Quantidade</t>
  </si>
  <si>
    <t>Valor unitario</t>
  </si>
  <si>
    <t>Total</t>
  </si>
  <si>
    <t>1) ACICLOVIR 200 MG</t>
  </si>
  <si>
    <t>Comprimidos</t>
  </si>
  <si>
    <t>2) ACICLOVIR 200 MG /ACICLOVIR CREME 50MG/G 10GR CX C 200 PRATI D GEN</t>
  </si>
  <si>
    <t>Tubos</t>
  </si>
  <si>
    <t>3) ÁCIDO ACETIL SALICILICO</t>
  </si>
  <si>
    <t>4) ACIDO ASCÓRBICO 500 mg /  Vitamina C</t>
  </si>
  <si>
    <t>unidades</t>
  </si>
  <si>
    <t>5) ÁCIDO FÓLICO 5 MG</t>
  </si>
  <si>
    <t>6) ÁGUA DESTILADA 10ML AMPOLA</t>
  </si>
  <si>
    <t>Ampolas</t>
  </si>
  <si>
    <t>7) ALBENDAZOL   400</t>
  </si>
  <si>
    <t>8) ALBENDAZOL SUSPENSÃO</t>
  </si>
  <si>
    <t>Frascos</t>
  </si>
  <si>
    <t xml:space="preserve">13) AMITRIPTILINA </t>
  </si>
  <si>
    <t>14) AMOXICILINA 250 MG + ÁC. CLAVULÂNICO 62,5 MG/5 ML SUSP. ORAL</t>
  </si>
  <si>
    <t>15) AMOXICILINA 500 MG</t>
  </si>
  <si>
    <t>17) AMOXICILINA SOL. ORAL 250 MG/5 ML-FRAS/60 ML</t>
  </si>
  <si>
    <t>18) ANLODIPINO 5 MG</t>
  </si>
  <si>
    <t>19) ANLODIPINO 10 MG</t>
  </si>
  <si>
    <t xml:space="preserve">21) AZITROMICINA  900 MG SUSP. ORAL </t>
  </si>
  <si>
    <t>22) AZITROMICINA 500 MG</t>
  </si>
  <si>
    <t>25) BIPERIDENO, CLORIDRATO DE 2mg</t>
  </si>
  <si>
    <t>26) BROMETO DE IPRATRÓPIO 0,025% GOTAS.</t>
  </si>
  <si>
    <t>27) BROMIDRATO DE FENOTEROL GOTAS</t>
  </si>
  <si>
    <t>28) BUPROPIONA CLORIDRATO DE 150 MG</t>
  </si>
  <si>
    <t>29) BUTILBROMETO DE ESCOPOLAMINA + DIPIRONA SÓDICA (10/250MG)</t>
  </si>
  <si>
    <t>38) CEFALEXINA 500 MG</t>
  </si>
  <si>
    <t>39) CEFALEXINA susp</t>
  </si>
  <si>
    <t>40) CETOCONAZOL 200mg</t>
  </si>
  <si>
    <t>41) CETOCONAZOL creme</t>
  </si>
  <si>
    <t>42) CETOPROFENO 50MG/ML EV/IM  AMPOLA 2ML</t>
  </si>
  <si>
    <t>43) CIMETIDINA 200mg</t>
  </si>
  <si>
    <t>44) CINARIZINA 75mg</t>
  </si>
  <si>
    <t>45) CIPROFIBRATO 100MG</t>
  </si>
  <si>
    <t>46) CIPROFLOXACINO 500 MG</t>
  </si>
  <si>
    <t>47) CITALOPRAM 20mg</t>
  </si>
  <si>
    <t>48) CLOBAZAM 20mg</t>
  </si>
  <si>
    <t xml:space="preserve">49) CLOMIPRAMINA 25 mg </t>
  </si>
  <si>
    <t>50) CLONAZEPAM 2mg</t>
  </si>
  <si>
    <t>51) CLOPIDOGREL 75 MG</t>
  </si>
  <si>
    <t>52) CLORPROMAZINA 100mg</t>
  </si>
  <si>
    <t xml:space="preserve">53) CLORPROMAZINA 25 mg </t>
  </si>
  <si>
    <t>54) CLORPROMAZINA 40mg/ml</t>
  </si>
  <si>
    <t>55) COMPLEXO B 2ML</t>
  </si>
  <si>
    <t>56) DEXAMETASONA 0,5 MG/ML - SUSPENSÃO 120 ML</t>
  </si>
  <si>
    <t>57) DEXAMETASONA 1 MG/G -CREME</t>
  </si>
  <si>
    <t>58) DEXAMETASONA 4MG COMPRIMIDIO</t>
  </si>
  <si>
    <t>59) DEXCLORFENIRAMINA 2 MG</t>
  </si>
  <si>
    <t xml:space="preserve">60) DEXCLORFENIRAMINA  suspensao 2mg / 5ml Sus. ORAL </t>
  </si>
  <si>
    <t>61) DIAZEPAM 10mg</t>
  </si>
  <si>
    <t>62) DICLOFENACO DIELTILAMONIO AEROSOL</t>
  </si>
  <si>
    <t>63) DICLOFENACO DIELTILAMONIO GEL</t>
  </si>
  <si>
    <t>64) DICLOFENACO POTÁSSICO  AMPOLA 3ML  IM</t>
  </si>
  <si>
    <t>65) DICLOFENACO POTÁSSICO GTS</t>
  </si>
  <si>
    <t>66) DICLOFENACO SÓDICO 50 MG</t>
  </si>
  <si>
    <t>110) MEBENDAZOL 100Mg</t>
  </si>
  <si>
    <t>111) MEBENDAZOL 2% SUSPENÇÃO ORAL</t>
  </si>
  <si>
    <t>112) METILDOPA 250 MG</t>
  </si>
  <si>
    <t>113) METILDOPA 500 MG</t>
  </si>
  <si>
    <t>114) METOCLOPRAMIDA 10 MG</t>
  </si>
  <si>
    <t>115) METOCLOPRAMIDA SOLUCAO ORAL 0,4%</t>
  </si>
  <si>
    <t>116) METOPROLOL 100MG</t>
  </si>
  <si>
    <t>117) METOPROLOL 25MG</t>
  </si>
  <si>
    <t>118) METOPROLOL 50MG</t>
  </si>
  <si>
    <t>119) METRONIDAZOL 250 MG</t>
  </si>
  <si>
    <t>120) METRONIDAZOL 400 MG</t>
  </si>
  <si>
    <t>121) METRONIDAZOL GELÉIA VAGINAL</t>
  </si>
  <si>
    <t>122) METRONIDAZOL SUSPENÇÃO ORAL 0,4% /40MG/ML 100ML</t>
  </si>
  <si>
    <t>123) MICONAZOL CREME VAGINAL</t>
  </si>
  <si>
    <t>124) NEOMICINA + BACITRACINA POMADA</t>
  </si>
  <si>
    <t>125) NIFEDIPINO 10mg</t>
  </si>
  <si>
    <t>126) NIFEDIPINO 20 MG</t>
  </si>
  <si>
    <t>127) NIMESULIDA 100 MG</t>
  </si>
  <si>
    <t>128) NISTATINA SUSPENSÃO ORAL 100.000 UI</t>
  </si>
  <si>
    <t>129) NISTATINA creme</t>
  </si>
  <si>
    <t>130) NITROFURANTOÍNA 100 MG</t>
  </si>
  <si>
    <t>131) NORFLOXACINO 400 MG.</t>
  </si>
  <si>
    <t>132) OMEPRAZOL 20 MG</t>
  </si>
  <si>
    <t>133) PARACETAMOL 500 MG</t>
  </si>
  <si>
    <t>Envelopes</t>
  </si>
  <si>
    <t>Apresentação</t>
  </si>
  <si>
    <t xml:space="preserve">67) DIGOXINA 0,25 MG </t>
  </si>
  <si>
    <t>9) ALENDRONATO  DE SÓDIO 70mg</t>
  </si>
  <si>
    <t>comprimidos</t>
  </si>
  <si>
    <t>HYABAK  COLÍRIO 0,15% 10ml</t>
  </si>
  <si>
    <t>LOSEC MUPS 20MG</t>
  </si>
  <si>
    <t>HEMIFUMARATO DE BISOPROLOL 5MG</t>
  </si>
  <si>
    <t>CLORIDRATO DE TRAZODONA 150 MG</t>
  </si>
  <si>
    <t>OXALATO DE ESCITALOPRAM 10MG</t>
  </si>
  <si>
    <t>CLORIDRATO DE ISOSSORBIDA 5MG</t>
  </si>
  <si>
    <t>NESINA MET 850/12,5 mg</t>
  </si>
  <si>
    <t>RESTASIS COLIRIO  COM 30 FLACONETES</t>
  </si>
  <si>
    <t>DOMPERIDONA 1MG/ML</t>
  </si>
  <si>
    <t>SULFATO DE GLICOSAMINA + SULFATO DE CONDROITINA 1,5g + 1,2g</t>
  </si>
  <si>
    <t>SACHÊS</t>
  </si>
  <si>
    <t>10) ALOPURINOL 100mg</t>
  </si>
  <si>
    <t>11) ALOPURINOL 300mg</t>
  </si>
  <si>
    <t>12) AMINOFILINA 100mg</t>
  </si>
  <si>
    <t>13) AMIODARONA 200 MG.</t>
  </si>
  <si>
    <t xml:space="preserve">30) BUTILBROMETO DE ESCOPOLAMINA + DIPIRONA SÓDICA GOTAS </t>
  </si>
  <si>
    <t>31) BUTILBROMETO DE ESCOPOLAMINA 10 MG</t>
  </si>
  <si>
    <t>32) CAPTOPRIL 25 MG</t>
  </si>
  <si>
    <t xml:space="preserve">33) CAPTOPRIL 50 MG </t>
  </si>
  <si>
    <t>34) CARBAMAZEPINA 2% susp.</t>
  </si>
  <si>
    <t>35) CARBAMAZEPINA 200mg</t>
  </si>
  <si>
    <t>36) CARBONATO DE CALCIO 500 MG</t>
  </si>
  <si>
    <t>68) DIPIRONA 500 MG</t>
  </si>
  <si>
    <t>69) DIPIRONA 500 MG/ML GOTAS 20 ML</t>
  </si>
  <si>
    <t>70) ENOXAPARINA 20MG/AMPOLA</t>
  </si>
  <si>
    <t>71) ENOXOPARINA 40 MG /AMPOLA</t>
  </si>
  <si>
    <t>72) ENOXAPARINA 60MG/AMPOLA</t>
  </si>
  <si>
    <t>73) ENOXAPARINA 80MG/AMPOLA</t>
  </si>
  <si>
    <t>74) ESPIRONOLACTONA 100 MG.</t>
  </si>
  <si>
    <t>75) ESPIRONOLACTONA 25 MG.</t>
  </si>
  <si>
    <t>76) ESPIRONOLACTONA 50 MG.</t>
  </si>
  <si>
    <t>77) ESTROGENIOS CONJUGADOS 0,625 MG</t>
  </si>
  <si>
    <t>78) FENITOÍNA 100mg</t>
  </si>
  <si>
    <t>79) FENOBARBITAL 100mg</t>
  </si>
  <si>
    <t>80) FLUCONAZOL 150 MG</t>
  </si>
  <si>
    <t>81) FLUOXETINA, CLORIDRATO DE 20mg</t>
  </si>
  <si>
    <t>82) FUMARATO DE QUETIAPINA 100 MG</t>
  </si>
  <si>
    <t>83) FUMARATO DE QUETIAPINA 25mg</t>
  </si>
  <si>
    <t>84) FUROSEMIDA 40 MG</t>
  </si>
  <si>
    <t>85) HALOPERIDOL 5mg</t>
  </si>
  <si>
    <t>86) HALOPERIDOL, DECANOATO DE 70,52mg/ml /5MG/ML 1ML</t>
  </si>
  <si>
    <t>87) HIDROXIDO DE ALUMINIO 6,2% SUSPENSAO</t>
  </si>
  <si>
    <t>88) IBUPROFENO 600 MG</t>
  </si>
  <si>
    <t>89) IBUPROFENO gotas</t>
  </si>
  <si>
    <t>90) IMIPRAMINA, CLORIDRATO DE 25mg</t>
  </si>
  <si>
    <t>91) IMUNOGLOBULINA ANTI-Rh</t>
  </si>
  <si>
    <t xml:space="preserve">92) IODETO DE POTÁSSIO </t>
  </si>
  <si>
    <t>93) ISOSSORBIDA 20 MG</t>
  </si>
  <si>
    <t>94) ISOSSORBIDA 40 MG</t>
  </si>
  <si>
    <t>95) ISOSSORBIDA 5 MG</t>
  </si>
  <si>
    <t>96) IVERMECTINA 6 MG</t>
  </si>
  <si>
    <t>97) LEVODOPA + CLORIDRATO DE BENZERAZIDA (200/50mg)</t>
  </si>
  <si>
    <t>98) LEVOMEPROMAZINA, MALEATO DE 100mg</t>
  </si>
  <si>
    <t>99) LEVOMEPROMAZINA, MALEATO DE 25 mg</t>
  </si>
  <si>
    <t>100) LEVOTIROXINA SÓDICA 100 MCG</t>
  </si>
  <si>
    <t>101) LEVOTIROXINA SÓDICA 25 MCG</t>
  </si>
  <si>
    <t>102) LEVOTIROXINA SÓDICA 50 MCG</t>
  </si>
  <si>
    <t>103) LEVOTIROXINA SÓDICA 75 MCG</t>
  </si>
  <si>
    <t>104) LÍTIO, CARBONATO DE 300mg</t>
  </si>
  <si>
    <t>105) LORATADINA 10 MG</t>
  </si>
  <si>
    <t>106) LORATADINA XAROPE</t>
  </si>
  <si>
    <t>135) PARACETAMOL SOL. ORAL GOTAS 200MG/ML</t>
  </si>
  <si>
    <t>136) POLIVITAMÍNICO</t>
  </si>
  <si>
    <t>137) PREDNISOLONA 3 MG/ML, SOL. ORAL.</t>
  </si>
  <si>
    <t>138) PREDNISONA 20 MG</t>
  </si>
  <si>
    <t>139) PREDNISONA 5 MG</t>
  </si>
  <si>
    <t>140) PROMETAZINA 25mg</t>
  </si>
  <si>
    <t>141) PROPATILNITRATO 10 mg</t>
  </si>
  <si>
    <t>142) RANITIDINA 150 MG</t>
  </si>
  <si>
    <t>143) RANITIDINA 300 MG</t>
  </si>
  <si>
    <t>144) RISPERIDONA 1 mg</t>
  </si>
  <si>
    <t>145) RISPERIDONA 2mg</t>
  </si>
  <si>
    <t>146) SAL PARA REIDRATACAO ORAL - PÓ</t>
  </si>
  <si>
    <t>147) SALBUTAMOL 0,04 % XAROPE</t>
  </si>
  <si>
    <t>148) SIMETICONA + METILBROMETO DE HOMATROPINA</t>
  </si>
  <si>
    <t>149) SIMETICONA gotas</t>
  </si>
  <si>
    <t>150) SINVASTATINA 20MG</t>
  </si>
  <si>
    <t>151) SINVASTATINA 40MG</t>
  </si>
  <si>
    <t>152) SORO FISIOLÓGICO 0,9% 100 ML</t>
  </si>
  <si>
    <t>153) SORO FISIOLÓGICO 0,9% 1000 ML</t>
  </si>
  <si>
    <t>154) SORO FISIOLÓGICO 0,9% 250 ML</t>
  </si>
  <si>
    <t>155) SORO FISIOLÓGICO 0,9% 500 ML</t>
  </si>
  <si>
    <t>156) SULFADIAZINA DE PRATA 10 mg/ 50G</t>
  </si>
  <si>
    <t>157) SULFAMETOXAZOL + TRIMET. SUSP. ORAL 40:8 MG/ML</t>
  </si>
  <si>
    <t>158) SULFAMETOXAZOL+TRIMETOPRIMA 400:80 MG</t>
  </si>
  <si>
    <t>159) SULFATO FERROSO - GOTAS</t>
  </si>
  <si>
    <t>160) SULFATO FERROSO 40 MG</t>
  </si>
  <si>
    <t>161) TOPIRAMATO 50mg</t>
  </si>
  <si>
    <t>162) VALPROATO DE SÓDIO 250mg</t>
  </si>
  <si>
    <t>163) VALPROATO DE SÓDIO 500mg</t>
  </si>
  <si>
    <t>164) VALPROATO DE SÓDIO susp</t>
  </si>
  <si>
    <t>165) VARFARINA SÓDICA 5MG</t>
  </si>
  <si>
    <t>166) VERAPAMIL, CLOR. – 80 MG</t>
  </si>
  <si>
    <t>167) Vitamina C Ampola 1 grama  / 500MG/5ML</t>
  </si>
  <si>
    <t>168) VITAMINA DO COMPLEXO B</t>
  </si>
  <si>
    <t>SERINGA U-100 SR 6X0,25mm</t>
  </si>
  <si>
    <t>37)CARBONATO DE CÁLCIO + COLECALCIFEROL 500mg + 200 UI</t>
  </si>
  <si>
    <t>134)PERMANGANATO DE POTÁSSIO 100MG</t>
  </si>
  <si>
    <t xml:space="preserve"> Medicamentos SMS 2020</t>
  </si>
  <si>
    <t xml:space="preserve">                                        LISTA DE MEDICAMENTOS SAMU 2020</t>
  </si>
  <si>
    <t>MEDICAMENTOS JUDICIALIZADOS 2020</t>
  </si>
  <si>
    <t>SORO GLICOSADO 5% DE 500 ML</t>
  </si>
  <si>
    <t>Dimenidrato + piridoxina sol. Inj Im 1ml</t>
  </si>
  <si>
    <t>AMPOLA</t>
  </si>
  <si>
    <t>Observação</t>
  </si>
  <si>
    <t>Orçamento SMS</t>
  </si>
  <si>
    <t>Orçamento site</t>
  </si>
  <si>
    <t>Orçamento Site</t>
  </si>
  <si>
    <t xml:space="preserve">20) AZITROMICINA AZITROMICINA  600 MG SUSP. ORAL – 200 MG/ML </t>
  </si>
  <si>
    <t xml:space="preserve">23) BENZILPENICILINA BENZATINA 1.200.000UI </t>
  </si>
  <si>
    <t xml:space="preserve">24) BENZILPENICILINA BENZATINA 600.000UI </t>
  </si>
  <si>
    <t xml:space="preserve">16) AMOXICILINA 500 MG + ÁCIDO CLAVULÂNICO 125 MG.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</si>
</sst>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[$R$-416]\ * #,##0.00_-;\-[$R$-416]\ * #,##0.00_-;_-[$R$-416]\ 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Arial Narrow"/>
      <family val="2"/>
    </font>
    <font>
      <sz val="11"/>
      <name val="Cambria"/>
      <family val="1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mbria"/>
      <family val="1"/>
    </font>
    <font>
      <i/>
      <sz val="10"/>
      <color theme="1"/>
      <name val="Century"/>
      <family val="1"/>
    </font>
    <font>
      <b/>
      <sz val="9"/>
      <name val="Calibri"/>
      <family val="2"/>
      <scheme val="minor"/>
    </font>
    <font>
      <sz val="11"/>
      <name val="Calibri"/>
      <family val="2"/>
    </font>
    <font>
      <b/>
      <sz val="9"/>
      <color rgb="FF0070C0"/>
      <name val="Calibri"/>
      <family val="2"/>
      <scheme val="minor"/>
    </font>
    <font>
      <i/>
      <sz val="9"/>
      <name val="Calibri"/>
      <family val="2"/>
    </font>
    <font>
      <sz val="6"/>
      <name val="Cambria"/>
      <family val="1"/>
    </font>
    <font>
      <sz val="10"/>
      <name val="Cambria"/>
      <family val="1"/>
    </font>
    <font>
      <i/>
      <sz val="10"/>
      <name val="Century"/>
      <family val="1"/>
    </font>
    <font>
      <i/>
      <sz val="10"/>
      <color rgb="FFFF0000"/>
      <name val="Century"/>
      <family val="1"/>
    </font>
    <font>
      <i/>
      <sz val="7"/>
      <color theme="1"/>
      <name val="Century"/>
      <family val="1"/>
    </font>
    <font>
      <b/>
      <sz val="11"/>
      <color theme="0"/>
      <name val="Calibri"/>
      <family val="2"/>
      <scheme val="minor"/>
    </font>
    <font>
      <sz val="11"/>
      <color rgb="FF333333"/>
      <name val="Calibri"/>
      <family val="2"/>
    </font>
    <font>
      <b/>
      <i/>
      <u/>
      <sz val="11"/>
      <color rgb="FF333333"/>
      <name val="Calibri"/>
      <family val="2"/>
    </font>
    <font>
      <b/>
      <sz val="12"/>
      <color rgb="FF000000"/>
      <name val="Calibri"/>
      <family val="2"/>
    </font>
    <font>
      <i/>
      <sz val="7"/>
      <color rgb="FFFF0000"/>
      <name val="Century"/>
      <family val="1"/>
    </font>
    <font>
      <b/>
      <i/>
      <sz val="7"/>
      <color theme="1"/>
      <name val="Arial"/>
      <family val="2"/>
    </font>
    <font>
      <b/>
      <i/>
      <sz val="7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i/>
      <sz val="11"/>
      <color theme="1"/>
      <name val="Arial"/>
      <family val="2"/>
    </font>
    <font>
      <i/>
      <sz val="7"/>
      <name val="Arial"/>
      <family val="2"/>
    </font>
    <font>
      <i/>
      <sz val="8"/>
      <name val="Arial"/>
      <family val="2"/>
    </font>
    <font>
      <b/>
      <sz val="11"/>
      <color rgb="FF33333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8" fillId="2" borderId="5" applyNumberFormat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4" fillId="0" borderId="1" xfId="0" applyFont="1" applyBorder="1"/>
    <xf numFmtId="0" fontId="7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 applyBorder="1" applyAlignment="1"/>
    <xf numFmtId="0" fontId="14" fillId="0" borderId="3" xfId="0" applyFont="1" applyBorder="1" applyAlignment="1"/>
    <xf numFmtId="0" fontId="7" fillId="0" borderId="0" xfId="0" applyFont="1" applyBorder="1"/>
    <xf numFmtId="0" fontId="14" fillId="0" borderId="0" xfId="0" applyFont="1" applyBorder="1" applyAlignment="1"/>
    <xf numFmtId="0" fontId="15" fillId="0" borderId="0" xfId="0" applyFont="1"/>
    <xf numFmtId="0" fontId="15" fillId="0" borderId="1" xfId="0" applyFont="1" applyBorder="1"/>
    <xf numFmtId="0" fontId="16" fillId="0" borderId="0" xfId="0" applyFont="1"/>
    <xf numFmtId="0" fontId="15" fillId="0" borderId="0" xfId="0" applyFont="1" applyBorder="1"/>
    <xf numFmtId="165" fontId="19" fillId="3" borderId="1" xfId="0" applyNumberFormat="1" applyFont="1" applyFill="1" applyBorder="1" applyAlignment="1">
      <alignment horizontal="center"/>
    </xf>
    <xf numFmtId="3" fontId="19" fillId="3" borderId="1" xfId="0" applyNumberFormat="1" applyFont="1" applyFill="1" applyBorder="1" applyAlignment="1">
      <alignment horizontal="center"/>
    </xf>
    <xf numFmtId="164" fontId="19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/>
    </xf>
    <xf numFmtId="164" fontId="20" fillId="3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left" wrapText="1"/>
    </xf>
    <xf numFmtId="0" fontId="19" fillId="3" borderId="6" xfId="0" applyFont="1" applyFill="1" applyBorder="1" applyAlignment="1">
      <alignment horizontal="center" wrapText="1"/>
    </xf>
    <xf numFmtId="0" fontId="21" fillId="0" borderId="6" xfId="0" applyFont="1" applyBorder="1" applyAlignment="1">
      <alignment horizontal="center"/>
    </xf>
    <xf numFmtId="0" fontId="19" fillId="3" borderId="6" xfId="0" applyFont="1" applyFill="1" applyBorder="1" applyAlignment="1">
      <alignment wrapText="1"/>
    </xf>
    <xf numFmtId="0" fontId="19" fillId="3" borderId="6" xfId="0" applyFont="1" applyFill="1" applyBorder="1" applyAlignment="1"/>
    <xf numFmtId="0" fontId="10" fillId="3" borderId="6" xfId="0" applyFont="1" applyFill="1" applyBorder="1" applyAlignment="1">
      <alignment wrapText="1"/>
    </xf>
    <xf numFmtId="164" fontId="17" fillId="0" borderId="1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2" fillId="0" borderId="1" xfId="2" applyNumberFormat="1" applyFont="1" applyBorder="1" applyAlignment="1">
      <alignment horizontal="center" vertical="center"/>
    </xf>
    <xf numFmtId="164" fontId="23" fillId="0" borderId="1" xfId="2" applyNumberFormat="1" applyFont="1" applyBorder="1" applyAlignment="1">
      <alignment horizontal="center" vertical="center"/>
    </xf>
    <xf numFmtId="164" fontId="24" fillId="0" borderId="1" xfId="2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1" xfId="1" applyNumberFormat="1" applyFont="1" applyBorder="1" applyAlignment="1">
      <alignment horizontal="center" vertical="center"/>
    </xf>
    <xf numFmtId="164" fontId="27" fillId="0" borderId="1" xfId="2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horizontal="left" vertical="center"/>
    </xf>
    <xf numFmtId="0" fontId="27" fillId="0" borderId="2" xfId="1" applyNumberFormat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6" fillId="0" borderId="1" xfId="0" applyFont="1" applyBorder="1"/>
    <xf numFmtId="0" fontId="26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164" fontId="26" fillId="0" borderId="1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164" fontId="29" fillId="0" borderId="1" xfId="2" applyNumberFormat="1" applyFont="1" applyBorder="1" applyAlignment="1">
      <alignment horizontal="center" vertical="center"/>
    </xf>
    <xf numFmtId="0" fontId="29" fillId="0" borderId="1" xfId="1" applyNumberFormat="1" applyFont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/>
    </xf>
    <xf numFmtId="164" fontId="32" fillId="3" borderId="1" xfId="0" applyNumberFormat="1" applyFont="1" applyFill="1" applyBorder="1" applyAlignment="1">
      <alignment horizontal="center"/>
    </xf>
    <xf numFmtId="0" fontId="0" fillId="0" borderId="1" xfId="0" applyBorder="1"/>
    <xf numFmtId="0" fontId="18" fillId="2" borderId="5" xfId="4" applyAlignment="1">
      <alignment horizontal="center"/>
    </xf>
    <xf numFmtId="0" fontId="18" fillId="2" borderId="7" xfId="4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Célula de Verificação" xfId="4" builtinId="23"/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9" defaultPivotStyle="PivotStyleLight16"/>
  <colors>
    <mruColors>
      <color rgb="FF0000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0"/>
  <sheetViews>
    <sheetView topLeftCell="A118" workbookViewId="0">
      <selection activeCell="I20" sqref="I20"/>
    </sheetView>
  </sheetViews>
  <sheetFormatPr defaultRowHeight="15" x14ac:dyDescent="0.25"/>
  <cols>
    <col min="1" max="1" width="68.85546875" customWidth="1"/>
    <col min="2" max="2" width="15.7109375" customWidth="1"/>
    <col min="3" max="3" width="13.28515625" customWidth="1"/>
    <col min="4" max="4" width="13.85546875" customWidth="1"/>
    <col min="5" max="5" width="22.140625" customWidth="1"/>
    <col min="6" max="6" width="14.5703125" customWidth="1"/>
  </cols>
  <sheetData>
    <row r="1" spans="1:5" ht="16.5" thickTop="1" thickBot="1" x14ac:dyDescent="0.3">
      <c r="A1" s="75" t="s">
        <v>84</v>
      </c>
      <c r="B1" s="75"/>
      <c r="C1" s="75"/>
      <c r="D1" s="75"/>
      <c r="E1" s="75"/>
    </row>
    <row r="2" spans="1:5" ht="16.5" thickTop="1" thickBot="1" x14ac:dyDescent="0.3">
      <c r="A2" s="75" t="s">
        <v>271</v>
      </c>
      <c r="B2" s="75"/>
      <c r="C2" s="75"/>
      <c r="D2" s="75"/>
      <c r="E2" s="75"/>
    </row>
    <row r="3" spans="1:5" ht="16.5" thickTop="1" x14ac:dyDescent="0.25">
      <c r="A3" s="36" t="s">
        <v>85</v>
      </c>
      <c r="B3" s="33" t="s">
        <v>169</v>
      </c>
      <c r="C3" s="33" t="s">
        <v>86</v>
      </c>
      <c r="D3" s="33" t="s">
        <v>87</v>
      </c>
      <c r="E3" s="33" t="s">
        <v>88</v>
      </c>
    </row>
    <row r="4" spans="1:5" x14ac:dyDescent="0.25">
      <c r="A4" s="37" t="s">
        <v>89</v>
      </c>
      <c r="B4" s="24" t="s">
        <v>90</v>
      </c>
      <c r="C4" s="25">
        <v>3000</v>
      </c>
      <c r="D4" s="72">
        <v>0.34</v>
      </c>
      <c r="E4" s="26">
        <f>C4*D4</f>
        <v>1020.0000000000001</v>
      </c>
    </row>
    <row r="5" spans="1:5" ht="15" customHeight="1" x14ac:dyDescent="0.25">
      <c r="A5" s="37" t="s">
        <v>91</v>
      </c>
      <c r="B5" s="24" t="s">
        <v>92</v>
      </c>
      <c r="C5" s="27">
        <v>300</v>
      </c>
      <c r="D5" s="72">
        <v>4.32</v>
      </c>
      <c r="E5" s="26">
        <f t="shared" ref="E5:E69" si="0">C5*D5</f>
        <v>1296</v>
      </c>
    </row>
    <row r="6" spans="1:5" x14ac:dyDescent="0.25">
      <c r="A6" s="37" t="s">
        <v>93</v>
      </c>
      <c r="B6" s="24" t="s">
        <v>90</v>
      </c>
      <c r="C6" s="25">
        <v>150000</v>
      </c>
      <c r="D6" s="72">
        <v>0.04</v>
      </c>
      <c r="E6" s="26">
        <f t="shared" si="0"/>
        <v>6000</v>
      </c>
    </row>
    <row r="7" spans="1:5" x14ac:dyDescent="0.25">
      <c r="A7" s="37" t="s">
        <v>94</v>
      </c>
      <c r="B7" s="24" t="s">
        <v>95</v>
      </c>
      <c r="C7" s="25">
        <v>3000</v>
      </c>
      <c r="D7" s="30">
        <v>0.24</v>
      </c>
      <c r="E7" s="26">
        <f t="shared" si="0"/>
        <v>720</v>
      </c>
    </row>
    <row r="8" spans="1:5" x14ac:dyDescent="0.25">
      <c r="A8" s="37" t="s">
        <v>96</v>
      </c>
      <c r="B8" s="24" t="s">
        <v>90</v>
      </c>
      <c r="C8" s="25">
        <v>50000</v>
      </c>
      <c r="D8" s="72">
        <v>0.06</v>
      </c>
      <c r="E8" s="26">
        <f t="shared" si="0"/>
        <v>3000</v>
      </c>
    </row>
    <row r="9" spans="1:5" x14ac:dyDescent="0.25">
      <c r="A9" s="37" t="s">
        <v>97</v>
      </c>
      <c r="B9" s="24" t="s">
        <v>98</v>
      </c>
      <c r="C9" s="25">
        <v>2500</v>
      </c>
      <c r="D9" s="73">
        <v>0.28999999999999998</v>
      </c>
      <c r="E9" s="26">
        <f t="shared" si="0"/>
        <v>725</v>
      </c>
    </row>
    <row r="10" spans="1:5" x14ac:dyDescent="0.25">
      <c r="A10" s="37" t="s">
        <v>99</v>
      </c>
      <c r="B10" s="24" t="s">
        <v>90</v>
      </c>
      <c r="C10" s="25">
        <v>2000</v>
      </c>
      <c r="D10" s="72">
        <v>0.42</v>
      </c>
      <c r="E10" s="26">
        <f t="shared" si="0"/>
        <v>840</v>
      </c>
    </row>
    <row r="11" spans="1:5" x14ac:dyDescent="0.25">
      <c r="A11" s="37" t="s">
        <v>100</v>
      </c>
      <c r="B11" s="24" t="s">
        <v>101</v>
      </c>
      <c r="C11" s="25">
        <v>2000</v>
      </c>
      <c r="D11" s="72">
        <v>1.3</v>
      </c>
      <c r="E11" s="26">
        <f t="shared" si="0"/>
        <v>2600</v>
      </c>
    </row>
    <row r="12" spans="1:5" ht="13.5" customHeight="1" x14ac:dyDescent="0.25">
      <c r="A12" s="37" t="s">
        <v>171</v>
      </c>
      <c r="B12" s="24" t="s">
        <v>172</v>
      </c>
      <c r="C12" s="25">
        <v>20000</v>
      </c>
      <c r="D12" s="30">
        <v>0.3</v>
      </c>
      <c r="E12" s="26">
        <f t="shared" si="0"/>
        <v>6000</v>
      </c>
    </row>
    <row r="13" spans="1:5" x14ac:dyDescent="0.25">
      <c r="A13" s="37" t="s">
        <v>184</v>
      </c>
      <c r="B13" s="24" t="s">
        <v>90</v>
      </c>
      <c r="C13" s="25">
        <v>2000</v>
      </c>
      <c r="D13" s="72">
        <v>0.08</v>
      </c>
      <c r="E13" s="26">
        <f t="shared" si="0"/>
        <v>160</v>
      </c>
    </row>
    <row r="14" spans="1:5" x14ac:dyDescent="0.25">
      <c r="A14" s="37" t="s">
        <v>185</v>
      </c>
      <c r="B14" s="24" t="s">
        <v>90</v>
      </c>
      <c r="C14" s="25">
        <v>2000</v>
      </c>
      <c r="D14" s="72">
        <v>0.2</v>
      </c>
      <c r="E14" s="26">
        <f t="shared" si="0"/>
        <v>400</v>
      </c>
    </row>
    <row r="15" spans="1:5" x14ac:dyDescent="0.25">
      <c r="A15" s="37" t="s">
        <v>186</v>
      </c>
      <c r="B15" s="24" t="s">
        <v>90</v>
      </c>
      <c r="C15" s="25">
        <v>15000</v>
      </c>
      <c r="D15" s="72">
        <v>0.1</v>
      </c>
      <c r="E15" s="26">
        <f t="shared" si="0"/>
        <v>1500</v>
      </c>
    </row>
    <row r="16" spans="1:5" x14ac:dyDescent="0.25">
      <c r="A16" s="37" t="s">
        <v>187</v>
      </c>
      <c r="B16" s="24" t="s">
        <v>90</v>
      </c>
      <c r="C16" s="25">
        <v>30000</v>
      </c>
      <c r="D16" s="72">
        <v>0.53</v>
      </c>
      <c r="E16" s="26">
        <f t="shared" si="0"/>
        <v>15900</v>
      </c>
    </row>
    <row r="17" spans="1:5" x14ac:dyDescent="0.25">
      <c r="A17" s="37" t="s">
        <v>102</v>
      </c>
      <c r="B17" s="24" t="s">
        <v>90</v>
      </c>
      <c r="C17" s="25">
        <v>100000</v>
      </c>
      <c r="D17" s="72">
        <v>0.08</v>
      </c>
      <c r="E17" s="26">
        <f t="shared" si="0"/>
        <v>8000</v>
      </c>
    </row>
    <row r="18" spans="1:5" x14ac:dyDescent="0.25">
      <c r="A18" s="37" t="s">
        <v>103</v>
      </c>
      <c r="B18" s="24" t="s">
        <v>101</v>
      </c>
      <c r="C18" s="25">
        <v>4000</v>
      </c>
      <c r="D18" s="72">
        <v>15.8</v>
      </c>
      <c r="E18" s="26">
        <f t="shared" si="0"/>
        <v>63200</v>
      </c>
    </row>
    <row r="19" spans="1:5" x14ac:dyDescent="0.25">
      <c r="A19" s="37" t="s">
        <v>104</v>
      </c>
      <c r="B19" s="24" t="s">
        <v>90</v>
      </c>
      <c r="C19" s="25">
        <v>50000</v>
      </c>
      <c r="D19" s="72">
        <v>0.21</v>
      </c>
      <c r="E19" s="26">
        <f t="shared" si="0"/>
        <v>10500</v>
      </c>
    </row>
    <row r="20" spans="1:5" x14ac:dyDescent="0.25">
      <c r="A20" s="37" t="s">
        <v>284</v>
      </c>
      <c r="B20" s="24" t="s">
        <v>90</v>
      </c>
      <c r="C20" s="25">
        <v>15000</v>
      </c>
      <c r="D20" s="72">
        <v>1.75</v>
      </c>
      <c r="E20" s="26">
        <f t="shared" si="0"/>
        <v>26250</v>
      </c>
    </row>
    <row r="21" spans="1:5" x14ac:dyDescent="0.25">
      <c r="A21" s="37" t="s">
        <v>105</v>
      </c>
      <c r="B21" s="24" t="s">
        <v>101</v>
      </c>
      <c r="C21" s="25">
        <v>4000</v>
      </c>
      <c r="D21" s="72">
        <v>5.91</v>
      </c>
      <c r="E21" s="26">
        <f t="shared" si="0"/>
        <v>23640</v>
      </c>
    </row>
    <row r="22" spans="1:5" x14ac:dyDescent="0.25">
      <c r="A22" s="37" t="s">
        <v>106</v>
      </c>
      <c r="B22" s="24" t="s">
        <v>90</v>
      </c>
      <c r="C22" s="25">
        <v>100000</v>
      </c>
      <c r="D22" s="72">
        <v>0.05</v>
      </c>
      <c r="E22" s="26">
        <f t="shared" si="0"/>
        <v>5000</v>
      </c>
    </row>
    <row r="23" spans="1:5" x14ac:dyDescent="0.25">
      <c r="A23" s="37" t="s">
        <v>107</v>
      </c>
      <c r="B23" s="24" t="s">
        <v>95</v>
      </c>
      <c r="C23" s="25">
        <v>30000</v>
      </c>
      <c r="D23" s="72">
        <v>0.08</v>
      </c>
      <c r="E23" s="26">
        <f t="shared" si="0"/>
        <v>2400</v>
      </c>
    </row>
    <row r="24" spans="1:5" x14ac:dyDescent="0.25">
      <c r="A24" s="38" t="s">
        <v>281</v>
      </c>
      <c r="B24" s="24" t="s">
        <v>101</v>
      </c>
      <c r="C24" s="25">
        <v>1500</v>
      </c>
      <c r="D24" s="72">
        <v>8.19</v>
      </c>
      <c r="E24" s="26">
        <f t="shared" si="0"/>
        <v>12285</v>
      </c>
    </row>
    <row r="25" spans="1:5" x14ac:dyDescent="0.25">
      <c r="A25" s="37" t="s">
        <v>108</v>
      </c>
      <c r="B25" s="24" t="s">
        <v>101</v>
      </c>
      <c r="C25" s="25">
        <v>1500</v>
      </c>
      <c r="D25" s="72">
        <v>10.73</v>
      </c>
      <c r="E25" s="26">
        <f t="shared" si="0"/>
        <v>16095</v>
      </c>
    </row>
    <row r="26" spans="1:5" x14ac:dyDescent="0.25">
      <c r="A26" s="37" t="s">
        <v>109</v>
      </c>
      <c r="B26" s="24" t="s">
        <v>90</v>
      </c>
      <c r="C26" s="25">
        <v>15000</v>
      </c>
      <c r="D26" s="72">
        <v>0.62</v>
      </c>
      <c r="E26" s="26">
        <f t="shared" si="0"/>
        <v>9300</v>
      </c>
    </row>
    <row r="27" spans="1:5" x14ac:dyDescent="0.25">
      <c r="A27" s="37" t="s">
        <v>282</v>
      </c>
      <c r="B27" s="24" t="s">
        <v>98</v>
      </c>
      <c r="C27" s="25">
        <v>1200</v>
      </c>
      <c r="D27" s="72">
        <v>14.76</v>
      </c>
      <c r="E27" s="26">
        <f t="shared" si="0"/>
        <v>17712</v>
      </c>
    </row>
    <row r="28" spans="1:5" x14ac:dyDescent="0.25">
      <c r="A28" s="37" t="s">
        <v>283</v>
      </c>
      <c r="B28" s="24" t="s">
        <v>98</v>
      </c>
      <c r="C28" s="27">
        <v>200</v>
      </c>
      <c r="D28" s="72">
        <v>8.86</v>
      </c>
      <c r="E28" s="26">
        <f t="shared" si="0"/>
        <v>1772</v>
      </c>
    </row>
    <row r="29" spans="1:5" x14ac:dyDescent="0.25">
      <c r="A29" s="37" t="s">
        <v>110</v>
      </c>
      <c r="B29" s="24" t="s">
        <v>90</v>
      </c>
      <c r="C29" s="25">
        <v>20000</v>
      </c>
      <c r="D29" s="72">
        <v>0.19</v>
      </c>
      <c r="E29" s="26">
        <f t="shared" si="0"/>
        <v>3800</v>
      </c>
    </row>
    <row r="30" spans="1:5" x14ac:dyDescent="0.25">
      <c r="A30" s="37" t="s">
        <v>111</v>
      </c>
      <c r="B30" s="24" t="s">
        <v>101</v>
      </c>
      <c r="C30" s="27">
        <v>100</v>
      </c>
      <c r="D30" s="72">
        <v>0.92</v>
      </c>
      <c r="E30" s="26">
        <f t="shared" si="0"/>
        <v>92</v>
      </c>
    </row>
    <row r="31" spans="1:5" x14ac:dyDescent="0.25">
      <c r="A31" s="37" t="s">
        <v>112</v>
      </c>
      <c r="B31" s="24" t="s">
        <v>101</v>
      </c>
      <c r="C31" s="27">
        <v>100</v>
      </c>
      <c r="D31" s="72">
        <v>3.46</v>
      </c>
      <c r="E31" s="26">
        <f t="shared" si="0"/>
        <v>346</v>
      </c>
    </row>
    <row r="32" spans="1:5" x14ac:dyDescent="0.25">
      <c r="A32" s="37" t="s">
        <v>113</v>
      </c>
      <c r="B32" s="24" t="s">
        <v>90</v>
      </c>
      <c r="C32" s="25">
        <v>6000</v>
      </c>
      <c r="D32" s="72">
        <v>0.48</v>
      </c>
      <c r="E32" s="26">
        <f t="shared" si="0"/>
        <v>2880</v>
      </c>
    </row>
    <row r="33" spans="1:5" x14ac:dyDescent="0.25">
      <c r="A33" s="37" t="s">
        <v>114</v>
      </c>
      <c r="B33" s="24" t="s">
        <v>90</v>
      </c>
      <c r="C33" s="25">
        <v>15000</v>
      </c>
      <c r="D33" s="72">
        <v>0.63</v>
      </c>
      <c r="E33" s="26">
        <f t="shared" si="0"/>
        <v>9450</v>
      </c>
    </row>
    <row r="34" spans="1:5" x14ac:dyDescent="0.25">
      <c r="A34" s="37" t="s">
        <v>188</v>
      </c>
      <c r="B34" s="24" t="s">
        <v>101</v>
      </c>
      <c r="C34" s="27">
        <v>500</v>
      </c>
      <c r="D34" s="72">
        <v>9.9</v>
      </c>
      <c r="E34" s="26">
        <f t="shared" si="0"/>
        <v>4950</v>
      </c>
    </row>
    <row r="35" spans="1:5" x14ac:dyDescent="0.25">
      <c r="A35" s="37" t="s">
        <v>189</v>
      </c>
      <c r="B35" s="24" t="s">
        <v>90</v>
      </c>
      <c r="C35" s="25">
        <v>10000</v>
      </c>
      <c r="D35" s="72">
        <v>0.59</v>
      </c>
      <c r="E35" s="26">
        <f t="shared" si="0"/>
        <v>5900</v>
      </c>
    </row>
    <row r="36" spans="1:5" x14ac:dyDescent="0.25">
      <c r="A36" s="37" t="s">
        <v>190</v>
      </c>
      <c r="B36" s="24" t="s">
        <v>90</v>
      </c>
      <c r="C36" s="27">
        <v>400</v>
      </c>
      <c r="D36" s="72">
        <v>0.04</v>
      </c>
      <c r="E36" s="26">
        <f t="shared" si="0"/>
        <v>16</v>
      </c>
    </row>
    <row r="37" spans="1:5" x14ac:dyDescent="0.25">
      <c r="A37" s="37" t="s">
        <v>191</v>
      </c>
      <c r="B37" s="24" t="s">
        <v>90</v>
      </c>
      <c r="C37" s="27">
        <v>400</v>
      </c>
      <c r="D37" s="72">
        <v>0.15</v>
      </c>
      <c r="E37" s="26">
        <f t="shared" si="0"/>
        <v>60</v>
      </c>
    </row>
    <row r="38" spans="1:5" x14ac:dyDescent="0.25">
      <c r="A38" s="37" t="s">
        <v>192</v>
      </c>
      <c r="B38" s="24" t="s">
        <v>101</v>
      </c>
      <c r="C38" s="27">
        <v>200</v>
      </c>
      <c r="D38" s="72">
        <v>13.23</v>
      </c>
      <c r="E38" s="26">
        <f t="shared" si="0"/>
        <v>2646</v>
      </c>
    </row>
    <row r="39" spans="1:5" x14ac:dyDescent="0.25">
      <c r="A39" s="37" t="s">
        <v>193</v>
      </c>
      <c r="B39" s="24" t="s">
        <v>90</v>
      </c>
      <c r="C39" s="25">
        <v>80000</v>
      </c>
      <c r="D39" s="72">
        <v>0.11</v>
      </c>
      <c r="E39" s="26">
        <f t="shared" si="0"/>
        <v>8800</v>
      </c>
    </row>
    <row r="40" spans="1:5" x14ac:dyDescent="0.25">
      <c r="A40" s="37" t="s">
        <v>194</v>
      </c>
      <c r="B40" s="24" t="s">
        <v>90</v>
      </c>
      <c r="C40" s="25">
        <v>15000</v>
      </c>
      <c r="D40" s="72">
        <v>7.0000000000000007E-2</v>
      </c>
      <c r="E40" s="26">
        <f t="shared" si="0"/>
        <v>1050</v>
      </c>
    </row>
    <row r="41" spans="1:5" x14ac:dyDescent="0.25">
      <c r="A41" s="34" t="s">
        <v>269</v>
      </c>
      <c r="B41" s="24" t="s">
        <v>90</v>
      </c>
      <c r="C41" s="25">
        <v>15000</v>
      </c>
      <c r="D41" s="73">
        <v>0.17</v>
      </c>
      <c r="E41" s="26">
        <f t="shared" si="0"/>
        <v>2550</v>
      </c>
    </row>
    <row r="42" spans="1:5" x14ac:dyDescent="0.25">
      <c r="A42" s="37" t="s">
        <v>115</v>
      </c>
      <c r="B42" s="24" t="s">
        <v>90</v>
      </c>
      <c r="C42" s="25">
        <v>50000</v>
      </c>
      <c r="D42" s="72">
        <v>0.49</v>
      </c>
      <c r="E42" s="26">
        <f t="shared" si="0"/>
        <v>24500</v>
      </c>
    </row>
    <row r="43" spans="1:5" x14ac:dyDescent="0.25">
      <c r="A43" s="37" t="s">
        <v>116</v>
      </c>
      <c r="B43" s="24" t="s">
        <v>101</v>
      </c>
      <c r="C43" s="25">
        <v>1000</v>
      </c>
      <c r="D43" s="72">
        <v>9.7899999999999991</v>
      </c>
      <c r="E43" s="26">
        <f t="shared" si="0"/>
        <v>9790</v>
      </c>
    </row>
    <row r="44" spans="1:5" x14ac:dyDescent="0.25">
      <c r="A44" s="37" t="s">
        <v>117</v>
      </c>
      <c r="B44" s="24" t="s">
        <v>90</v>
      </c>
      <c r="C44" s="25">
        <v>1000</v>
      </c>
      <c r="D44" s="72">
        <v>0.2</v>
      </c>
      <c r="E44" s="26">
        <f t="shared" si="0"/>
        <v>200</v>
      </c>
    </row>
    <row r="45" spans="1:5" x14ac:dyDescent="0.25">
      <c r="A45" s="37" t="s">
        <v>118</v>
      </c>
      <c r="B45" s="24" t="s">
        <v>92</v>
      </c>
      <c r="C45" s="27">
        <v>500</v>
      </c>
      <c r="D45" s="72">
        <v>2.16</v>
      </c>
      <c r="E45" s="26">
        <f t="shared" si="0"/>
        <v>1080</v>
      </c>
    </row>
    <row r="46" spans="1:5" x14ac:dyDescent="0.25">
      <c r="A46" s="37" t="s">
        <v>119</v>
      </c>
      <c r="B46" s="24" t="s">
        <v>98</v>
      </c>
      <c r="C46" s="27">
        <v>300</v>
      </c>
      <c r="D46" s="72">
        <v>2.0099999999999998</v>
      </c>
      <c r="E46" s="26">
        <f t="shared" si="0"/>
        <v>602.99999999999989</v>
      </c>
    </row>
    <row r="47" spans="1:5" x14ac:dyDescent="0.25">
      <c r="A47" s="37" t="s">
        <v>120</v>
      </c>
      <c r="B47" s="24" t="s">
        <v>90</v>
      </c>
      <c r="C47" s="25">
        <v>3000</v>
      </c>
      <c r="D47" s="72">
        <v>0.22</v>
      </c>
      <c r="E47" s="26">
        <f t="shared" si="0"/>
        <v>660</v>
      </c>
    </row>
    <row r="48" spans="1:5" x14ac:dyDescent="0.25">
      <c r="A48" s="37" t="s">
        <v>121</v>
      </c>
      <c r="B48" s="24" t="s">
        <v>90</v>
      </c>
      <c r="C48" s="25">
        <v>20000</v>
      </c>
      <c r="D48" s="72">
        <v>0.16</v>
      </c>
      <c r="E48" s="26">
        <f t="shared" si="0"/>
        <v>3200</v>
      </c>
    </row>
    <row r="49" spans="1:5" x14ac:dyDescent="0.25">
      <c r="A49" s="37" t="s">
        <v>122</v>
      </c>
      <c r="B49" s="24" t="s">
        <v>90</v>
      </c>
      <c r="C49" s="25">
        <v>15000</v>
      </c>
      <c r="D49" s="72">
        <v>0.46</v>
      </c>
      <c r="E49" s="26">
        <f t="shared" si="0"/>
        <v>6900</v>
      </c>
    </row>
    <row r="50" spans="1:5" x14ac:dyDescent="0.25">
      <c r="A50" s="37" t="s">
        <v>123</v>
      </c>
      <c r="B50" s="24" t="s">
        <v>90</v>
      </c>
      <c r="C50" s="25">
        <v>30000</v>
      </c>
      <c r="D50" s="72">
        <v>0.28999999999999998</v>
      </c>
      <c r="E50" s="26">
        <f t="shared" si="0"/>
        <v>8700</v>
      </c>
    </row>
    <row r="51" spans="1:5" x14ac:dyDescent="0.25">
      <c r="A51" s="37" t="s">
        <v>124</v>
      </c>
      <c r="B51" s="24" t="s">
        <v>90</v>
      </c>
      <c r="C51" s="25">
        <v>5000</v>
      </c>
      <c r="D51" s="72">
        <v>0.18</v>
      </c>
      <c r="E51" s="26">
        <f t="shared" si="0"/>
        <v>900</v>
      </c>
    </row>
    <row r="52" spans="1:5" x14ac:dyDescent="0.25">
      <c r="A52" s="37" t="s">
        <v>125</v>
      </c>
      <c r="B52" s="24" t="s">
        <v>90</v>
      </c>
      <c r="C52" s="25">
        <v>5000</v>
      </c>
      <c r="D52" s="72">
        <v>1.28</v>
      </c>
      <c r="E52" s="26">
        <f t="shared" si="0"/>
        <v>6400</v>
      </c>
    </row>
    <row r="53" spans="1:5" x14ac:dyDescent="0.25">
      <c r="A53" s="37" t="s">
        <v>126</v>
      </c>
      <c r="B53" s="24" t="s">
        <v>90</v>
      </c>
      <c r="C53" s="25">
        <v>5000</v>
      </c>
      <c r="D53" s="72">
        <v>0.76</v>
      </c>
      <c r="E53" s="26">
        <f t="shared" si="0"/>
        <v>3800</v>
      </c>
    </row>
    <row r="54" spans="1:5" x14ac:dyDescent="0.25">
      <c r="A54" s="37" t="s">
        <v>127</v>
      </c>
      <c r="B54" s="24" t="s">
        <v>90</v>
      </c>
      <c r="C54" s="25">
        <v>300000</v>
      </c>
      <c r="D54" s="72">
        <v>0.06</v>
      </c>
      <c r="E54" s="26">
        <f t="shared" si="0"/>
        <v>18000</v>
      </c>
    </row>
    <row r="55" spans="1:5" x14ac:dyDescent="0.25">
      <c r="A55" s="37" t="s">
        <v>128</v>
      </c>
      <c r="B55" s="24" t="s">
        <v>90</v>
      </c>
      <c r="C55" s="25">
        <v>20000</v>
      </c>
      <c r="D55" s="72">
        <v>0.49</v>
      </c>
      <c r="E55" s="26">
        <f t="shared" si="0"/>
        <v>9800</v>
      </c>
    </row>
    <row r="56" spans="1:5" x14ac:dyDescent="0.25">
      <c r="A56" s="37" t="s">
        <v>129</v>
      </c>
      <c r="B56" s="24" t="s">
        <v>90</v>
      </c>
      <c r="C56" s="25">
        <v>150000</v>
      </c>
      <c r="D56" s="72">
        <v>0.24</v>
      </c>
      <c r="E56" s="26">
        <f t="shared" si="0"/>
        <v>36000</v>
      </c>
    </row>
    <row r="57" spans="1:5" x14ac:dyDescent="0.25">
      <c r="A57" s="37" t="s">
        <v>130</v>
      </c>
      <c r="B57" s="24" t="s">
        <v>90</v>
      </c>
      <c r="C57" s="25">
        <v>10000</v>
      </c>
      <c r="D57" s="72">
        <v>0.24</v>
      </c>
      <c r="E57" s="26">
        <f t="shared" si="0"/>
        <v>2400</v>
      </c>
    </row>
    <row r="58" spans="1:5" x14ac:dyDescent="0.25">
      <c r="A58" s="37" t="s">
        <v>131</v>
      </c>
      <c r="B58" s="24" t="s">
        <v>101</v>
      </c>
      <c r="C58" s="27">
        <v>100</v>
      </c>
      <c r="D58" s="72">
        <v>6.16</v>
      </c>
      <c r="E58" s="26">
        <f t="shared" si="0"/>
        <v>616</v>
      </c>
    </row>
    <row r="59" spans="1:5" x14ac:dyDescent="0.25">
      <c r="A59" s="37" t="s">
        <v>132</v>
      </c>
      <c r="B59" s="24" t="s">
        <v>98</v>
      </c>
      <c r="C59" s="27">
        <v>200</v>
      </c>
      <c r="D59" s="72">
        <v>1.62</v>
      </c>
      <c r="E59" s="26">
        <f t="shared" si="0"/>
        <v>324</v>
      </c>
    </row>
    <row r="60" spans="1:5" x14ac:dyDescent="0.25">
      <c r="A60" s="37" t="s">
        <v>133</v>
      </c>
      <c r="B60" s="24" t="s">
        <v>101</v>
      </c>
      <c r="C60" s="27">
        <v>50</v>
      </c>
      <c r="D60" s="72">
        <v>5.19</v>
      </c>
      <c r="E60" s="26">
        <f t="shared" si="0"/>
        <v>259.5</v>
      </c>
    </row>
    <row r="61" spans="1:5" x14ac:dyDescent="0.25">
      <c r="A61" s="37" t="s">
        <v>134</v>
      </c>
      <c r="B61" s="24" t="s">
        <v>92</v>
      </c>
      <c r="C61" s="25">
        <v>3000</v>
      </c>
      <c r="D61" s="72">
        <v>1.06</v>
      </c>
      <c r="E61" s="26">
        <f t="shared" si="0"/>
        <v>3180</v>
      </c>
    </row>
    <row r="62" spans="1:5" x14ac:dyDescent="0.25">
      <c r="A62" s="37" t="s">
        <v>135</v>
      </c>
      <c r="B62" s="24" t="s">
        <v>90</v>
      </c>
      <c r="C62" s="25">
        <v>2000</v>
      </c>
      <c r="D62" s="72">
        <v>0.33</v>
      </c>
      <c r="E62" s="26">
        <f t="shared" si="0"/>
        <v>660</v>
      </c>
    </row>
    <row r="63" spans="1:5" x14ac:dyDescent="0.25">
      <c r="A63" s="37" t="s">
        <v>136</v>
      </c>
      <c r="B63" s="24" t="s">
        <v>90</v>
      </c>
      <c r="C63" s="25">
        <v>30000</v>
      </c>
      <c r="D63" s="72">
        <v>0.1</v>
      </c>
      <c r="E63" s="26">
        <f t="shared" si="0"/>
        <v>3000</v>
      </c>
    </row>
    <row r="64" spans="1:5" x14ac:dyDescent="0.25">
      <c r="A64" s="37" t="s">
        <v>137</v>
      </c>
      <c r="B64" s="24" t="s">
        <v>101</v>
      </c>
      <c r="C64" s="25">
        <v>1000</v>
      </c>
      <c r="D64" s="72">
        <v>1.52</v>
      </c>
      <c r="E64" s="26">
        <f t="shared" si="0"/>
        <v>1520</v>
      </c>
    </row>
    <row r="65" spans="1:5" x14ac:dyDescent="0.25">
      <c r="A65" s="37" t="s">
        <v>138</v>
      </c>
      <c r="B65" s="24" t="s">
        <v>90</v>
      </c>
      <c r="C65" s="25">
        <v>80000</v>
      </c>
      <c r="D65" s="72">
        <v>0.11</v>
      </c>
      <c r="E65" s="26">
        <f t="shared" si="0"/>
        <v>8800</v>
      </c>
    </row>
    <row r="66" spans="1:5" x14ac:dyDescent="0.25">
      <c r="A66" s="37" t="s">
        <v>139</v>
      </c>
      <c r="B66" s="24" t="s">
        <v>101</v>
      </c>
      <c r="C66" s="27">
        <v>30</v>
      </c>
      <c r="D66" s="72">
        <v>13.46</v>
      </c>
      <c r="E66" s="26">
        <f t="shared" si="0"/>
        <v>403.8</v>
      </c>
    </row>
    <row r="67" spans="1:5" x14ac:dyDescent="0.25">
      <c r="A67" s="37" t="s">
        <v>140</v>
      </c>
      <c r="B67" s="24" t="s">
        <v>92</v>
      </c>
      <c r="C67" s="27">
        <v>30</v>
      </c>
      <c r="D67" s="72">
        <v>5.33</v>
      </c>
      <c r="E67" s="26">
        <f t="shared" si="0"/>
        <v>159.9</v>
      </c>
    </row>
    <row r="68" spans="1:5" x14ac:dyDescent="0.25">
      <c r="A68" s="37" t="s">
        <v>141</v>
      </c>
      <c r="B68" s="24" t="s">
        <v>98</v>
      </c>
      <c r="C68" s="27">
        <v>200</v>
      </c>
      <c r="D68" s="72">
        <v>1.01</v>
      </c>
      <c r="E68" s="26">
        <f t="shared" si="0"/>
        <v>202</v>
      </c>
    </row>
    <row r="69" spans="1:5" x14ac:dyDescent="0.25">
      <c r="A69" s="37" t="s">
        <v>142</v>
      </c>
      <c r="B69" s="24" t="s">
        <v>101</v>
      </c>
      <c r="C69" s="27">
        <v>300</v>
      </c>
      <c r="D69" s="72">
        <v>4.9400000000000004</v>
      </c>
      <c r="E69" s="26">
        <f t="shared" si="0"/>
        <v>1482.0000000000002</v>
      </c>
    </row>
    <row r="70" spans="1:5" x14ac:dyDescent="0.25">
      <c r="A70" s="37" t="s">
        <v>143</v>
      </c>
      <c r="B70" s="24" t="s">
        <v>90</v>
      </c>
      <c r="C70" s="25">
        <v>50000</v>
      </c>
      <c r="D70" s="72">
        <v>0.09</v>
      </c>
      <c r="E70" s="26">
        <f t="shared" ref="E70:E130" si="1">C70*D70</f>
        <v>4500</v>
      </c>
    </row>
    <row r="71" spans="1:5" x14ac:dyDescent="0.25">
      <c r="A71" s="37" t="s">
        <v>170</v>
      </c>
      <c r="B71" s="24" t="s">
        <v>90</v>
      </c>
      <c r="C71" s="25">
        <v>7000</v>
      </c>
      <c r="D71" s="72">
        <v>0.38</v>
      </c>
      <c r="E71" s="26">
        <f t="shared" si="1"/>
        <v>2660</v>
      </c>
    </row>
    <row r="72" spans="1:5" x14ac:dyDescent="0.25">
      <c r="A72" s="37" t="s">
        <v>195</v>
      </c>
      <c r="B72" s="24" t="s">
        <v>90</v>
      </c>
      <c r="C72" s="25">
        <v>100000</v>
      </c>
      <c r="D72" s="72">
        <v>0.13</v>
      </c>
      <c r="E72" s="26">
        <f t="shared" si="1"/>
        <v>13000</v>
      </c>
    </row>
    <row r="73" spans="1:5" x14ac:dyDescent="0.25">
      <c r="A73" s="37" t="s">
        <v>196</v>
      </c>
      <c r="B73" s="24" t="s">
        <v>101</v>
      </c>
      <c r="C73" s="25">
        <v>5000</v>
      </c>
      <c r="D73" s="72">
        <v>1.7</v>
      </c>
      <c r="E73" s="26">
        <f t="shared" si="1"/>
        <v>8500</v>
      </c>
    </row>
    <row r="74" spans="1:5" x14ac:dyDescent="0.25">
      <c r="A74" s="37" t="s">
        <v>197</v>
      </c>
      <c r="B74" s="24" t="s">
        <v>98</v>
      </c>
      <c r="C74" s="27">
        <v>180</v>
      </c>
      <c r="D74" s="72">
        <v>21.11</v>
      </c>
      <c r="E74" s="26">
        <f t="shared" si="1"/>
        <v>3799.7999999999997</v>
      </c>
    </row>
    <row r="75" spans="1:5" x14ac:dyDescent="0.25">
      <c r="A75" s="37" t="s">
        <v>198</v>
      </c>
      <c r="B75" s="24" t="s">
        <v>98</v>
      </c>
      <c r="C75" s="27">
        <v>360</v>
      </c>
      <c r="D75" s="72">
        <v>25.48</v>
      </c>
      <c r="E75" s="26">
        <f t="shared" si="1"/>
        <v>9172.7999999999993</v>
      </c>
    </row>
    <row r="76" spans="1:5" x14ac:dyDescent="0.25">
      <c r="A76" s="37" t="s">
        <v>199</v>
      </c>
      <c r="B76" s="24" t="s">
        <v>98</v>
      </c>
      <c r="C76" s="27">
        <v>180</v>
      </c>
      <c r="D76" s="72">
        <v>29.42</v>
      </c>
      <c r="E76" s="26">
        <f t="shared" si="1"/>
        <v>5295.6</v>
      </c>
    </row>
    <row r="77" spans="1:5" x14ac:dyDescent="0.25">
      <c r="A77" s="37" t="s">
        <v>200</v>
      </c>
      <c r="B77" s="24" t="s">
        <v>98</v>
      </c>
      <c r="C77" s="27">
        <v>180</v>
      </c>
      <c r="D77" s="72">
        <v>40.33</v>
      </c>
      <c r="E77" s="26">
        <f t="shared" si="1"/>
        <v>7259.4</v>
      </c>
    </row>
    <row r="78" spans="1:5" x14ac:dyDescent="0.25">
      <c r="A78" s="37" t="s">
        <v>201</v>
      </c>
      <c r="B78" s="24" t="s">
        <v>90</v>
      </c>
      <c r="C78" s="25">
        <v>5000</v>
      </c>
      <c r="D78" s="72">
        <v>3.81</v>
      </c>
      <c r="E78" s="26">
        <f t="shared" si="1"/>
        <v>19050</v>
      </c>
    </row>
    <row r="79" spans="1:5" x14ac:dyDescent="0.25">
      <c r="A79" s="37" t="s">
        <v>202</v>
      </c>
      <c r="B79" s="24" t="s">
        <v>90</v>
      </c>
      <c r="C79" s="25">
        <v>20000</v>
      </c>
      <c r="D79" s="72">
        <v>0.2</v>
      </c>
      <c r="E79" s="26">
        <f t="shared" si="1"/>
        <v>4000</v>
      </c>
    </row>
    <row r="80" spans="1:5" x14ac:dyDescent="0.25">
      <c r="A80" s="37" t="s">
        <v>203</v>
      </c>
      <c r="B80" s="24" t="s">
        <v>90</v>
      </c>
      <c r="C80" s="25">
        <v>20000</v>
      </c>
      <c r="D80" s="72">
        <v>0.39</v>
      </c>
      <c r="E80" s="26">
        <f t="shared" si="1"/>
        <v>7800</v>
      </c>
    </row>
    <row r="81" spans="1:5" x14ac:dyDescent="0.25">
      <c r="A81" s="37" t="s">
        <v>204</v>
      </c>
      <c r="B81" s="24" t="s">
        <v>90</v>
      </c>
      <c r="C81" s="25">
        <v>20000</v>
      </c>
      <c r="D81" s="72">
        <v>1.23</v>
      </c>
      <c r="E81" s="26">
        <f t="shared" si="1"/>
        <v>24600</v>
      </c>
    </row>
    <row r="82" spans="1:5" x14ac:dyDescent="0.25">
      <c r="A82" s="37" t="s">
        <v>205</v>
      </c>
      <c r="B82" s="24" t="s">
        <v>90</v>
      </c>
      <c r="C82" s="25">
        <v>15000</v>
      </c>
      <c r="D82" s="72">
        <v>0.3</v>
      </c>
      <c r="E82" s="26">
        <f t="shared" si="1"/>
        <v>4500</v>
      </c>
    </row>
    <row r="83" spans="1:5" x14ac:dyDescent="0.25">
      <c r="A83" s="37" t="s">
        <v>206</v>
      </c>
      <c r="B83" s="24" t="s">
        <v>90</v>
      </c>
      <c r="C83" s="25">
        <v>40000</v>
      </c>
      <c r="D83" s="72">
        <v>0.14000000000000001</v>
      </c>
      <c r="E83" s="26">
        <f t="shared" si="1"/>
        <v>5600.0000000000009</v>
      </c>
    </row>
    <row r="84" spans="1:5" x14ac:dyDescent="0.25">
      <c r="A84" s="37" t="s">
        <v>207</v>
      </c>
      <c r="B84" s="24" t="s">
        <v>90</v>
      </c>
      <c r="C84" s="25">
        <v>15000</v>
      </c>
      <c r="D84" s="72">
        <v>0.55000000000000004</v>
      </c>
      <c r="E84" s="26">
        <f t="shared" si="1"/>
        <v>8250</v>
      </c>
    </row>
    <row r="85" spans="1:5" x14ac:dyDescent="0.25">
      <c r="A85" s="37" t="s">
        <v>208</v>
      </c>
      <c r="B85" s="24" t="s">
        <v>90</v>
      </c>
      <c r="C85" s="25">
        <v>120000</v>
      </c>
      <c r="D85" s="72">
        <v>7.0000000000000007E-2</v>
      </c>
      <c r="E85" s="26">
        <f t="shared" si="1"/>
        <v>8400</v>
      </c>
    </row>
    <row r="86" spans="1:5" x14ac:dyDescent="0.25">
      <c r="A86" s="37" t="s">
        <v>209</v>
      </c>
      <c r="B86" s="24" t="s">
        <v>90</v>
      </c>
      <c r="C86" s="25">
        <v>15000</v>
      </c>
      <c r="D86" s="72">
        <v>0.67</v>
      </c>
      <c r="E86" s="26">
        <f t="shared" si="1"/>
        <v>10050</v>
      </c>
    </row>
    <row r="87" spans="1:5" x14ac:dyDescent="0.25">
      <c r="A87" s="37" t="s">
        <v>210</v>
      </c>
      <c r="B87" s="24" t="s">
        <v>90</v>
      </c>
      <c r="C87" s="25">
        <v>8000</v>
      </c>
      <c r="D87" s="72">
        <v>0.46</v>
      </c>
      <c r="E87" s="26">
        <f t="shared" si="1"/>
        <v>3680</v>
      </c>
    </row>
    <row r="88" spans="1:5" x14ac:dyDescent="0.25">
      <c r="A88" s="37" t="s">
        <v>211</v>
      </c>
      <c r="B88" s="24" t="s">
        <v>90</v>
      </c>
      <c r="C88" s="25">
        <v>100000</v>
      </c>
      <c r="D88" s="72">
        <v>0.06</v>
      </c>
      <c r="E88" s="26">
        <f t="shared" si="1"/>
        <v>6000</v>
      </c>
    </row>
    <row r="89" spans="1:5" x14ac:dyDescent="0.25">
      <c r="A89" s="37" t="s">
        <v>212</v>
      </c>
      <c r="B89" s="24" t="s">
        <v>90</v>
      </c>
      <c r="C89" s="25">
        <v>10000</v>
      </c>
      <c r="D89" s="72">
        <v>0.18</v>
      </c>
      <c r="E89" s="26">
        <f t="shared" si="1"/>
        <v>1800</v>
      </c>
    </row>
    <row r="90" spans="1:5" x14ac:dyDescent="0.25">
      <c r="A90" s="37" t="s">
        <v>213</v>
      </c>
      <c r="B90" s="24" t="s">
        <v>98</v>
      </c>
      <c r="C90" s="27">
        <v>200</v>
      </c>
      <c r="D90" s="72">
        <v>1.18</v>
      </c>
      <c r="E90" s="26">
        <f t="shared" si="1"/>
        <v>236</v>
      </c>
    </row>
    <row r="91" spans="1:5" x14ac:dyDescent="0.25">
      <c r="A91" s="37" t="s">
        <v>214</v>
      </c>
      <c r="B91" s="24" t="s">
        <v>101</v>
      </c>
      <c r="C91" s="25">
        <v>1000</v>
      </c>
      <c r="D91" s="72">
        <v>3.43</v>
      </c>
      <c r="E91" s="26">
        <f t="shared" si="1"/>
        <v>3430</v>
      </c>
    </row>
    <row r="92" spans="1:5" x14ac:dyDescent="0.25">
      <c r="A92" s="37" t="s">
        <v>215</v>
      </c>
      <c r="B92" s="24" t="s">
        <v>90</v>
      </c>
      <c r="C92" s="25">
        <v>50000</v>
      </c>
      <c r="D92" s="72">
        <v>0.17</v>
      </c>
      <c r="E92" s="26">
        <f t="shared" si="1"/>
        <v>8500</v>
      </c>
    </row>
    <row r="93" spans="1:5" x14ac:dyDescent="0.25">
      <c r="A93" s="37" t="s">
        <v>216</v>
      </c>
      <c r="B93" s="24" t="s">
        <v>101</v>
      </c>
      <c r="C93" s="25">
        <v>1000</v>
      </c>
      <c r="D93" s="72">
        <v>2.5099999999999998</v>
      </c>
      <c r="E93" s="26">
        <f t="shared" si="1"/>
        <v>2510</v>
      </c>
    </row>
    <row r="94" spans="1:5" x14ac:dyDescent="0.25">
      <c r="A94" s="37" t="s">
        <v>217</v>
      </c>
      <c r="B94" s="24" t="s">
        <v>90</v>
      </c>
      <c r="C94" s="25">
        <v>20000</v>
      </c>
      <c r="D94" s="72">
        <v>0.33</v>
      </c>
      <c r="E94" s="26">
        <f t="shared" si="1"/>
        <v>6600</v>
      </c>
    </row>
    <row r="95" spans="1:5" x14ac:dyDescent="0.25">
      <c r="A95" s="37" t="s">
        <v>218</v>
      </c>
      <c r="B95" s="24" t="s">
        <v>98</v>
      </c>
      <c r="C95" s="27">
        <v>15</v>
      </c>
      <c r="D95" s="72">
        <v>251.99</v>
      </c>
      <c r="E95" s="26">
        <f t="shared" si="1"/>
        <v>3779.8500000000004</v>
      </c>
    </row>
    <row r="96" spans="1:5" x14ac:dyDescent="0.25">
      <c r="A96" s="37" t="s">
        <v>219</v>
      </c>
      <c r="B96" s="24" t="s">
        <v>101</v>
      </c>
      <c r="C96" s="25">
        <v>2000</v>
      </c>
      <c r="D96" s="72">
        <v>7.77</v>
      </c>
      <c r="E96" s="26">
        <f t="shared" si="1"/>
        <v>15540</v>
      </c>
    </row>
    <row r="97" spans="1:5" x14ac:dyDescent="0.25">
      <c r="A97" s="37" t="s">
        <v>220</v>
      </c>
      <c r="B97" s="24" t="s">
        <v>90</v>
      </c>
      <c r="C97" s="25">
        <v>30000</v>
      </c>
      <c r="D97" s="72">
        <v>0.13</v>
      </c>
      <c r="E97" s="26">
        <f t="shared" si="1"/>
        <v>3900</v>
      </c>
    </row>
    <row r="98" spans="1:5" x14ac:dyDescent="0.25">
      <c r="A98" s="37" t="s">
        <v>221</v>
      </c>
      <c r="B98" s="24" t="s">
        <v>90</v>
      </c>
      <c r="C98" s="25">
        <v>25000</v>
      </c>
      <c r="D98" s="72">
        <v>0.32</v>
      </c>
      <c r="E98" s="26">
        <f t="shared" si="1"/>
        <v>8000</v>
      </c>
    </row>
    <row r="99" spans="1:5" x14ac:dyDescent="0.25">
      <c r="A99" s="37" t="s">
        <v>222</v>
      </c>
      <c r="B99" s="24" t="s">
        <v>90</v>
      </c>
      <c r="C99" s="27">
        <v>600</v>
      </c>
      <c r="D99" s="72">
        <v>0.28999999999999998</v>
      </c>
      <c r="E99" s="26">
        <f t="shared" si="1"/>
        <v>174</v>
      </c>
    </row>
    <row r="100" spans="1:5" x14ac:dyDescent="0.25">
      <c r="A100" s="37" t="s">
        <v>223</v>
      </c>
      <c r="B100" s="24" t="s">
        <v>90</v>
      </c>
      <c r="C100" s="25">
        <v>5000</v>
      </c>
      <c r="D100" s="72">
        <v>0.3</v>
      </c>
      <c r="E100" s="26">
        <f t="shared" si="1"/>
        <v>1500</v>
      </c>
    </row>
    <row r="101" spans="1:5" x14ac:dyDescent="0.25">
      <c r="A101" s="37" t="s">
        <v>224</v>
      </c>
      <c r="B101" s="24" t="s">
        <v>90</v>
      </c>
      <c r="C101" s="25">
        <v>8000</v>
      </c>
      <c r="D101" s="72">
        <v>1.85</v>
      </c>
      <c r="E101" s="26">
        <f t="shared" si="1"/>
        <v>14800</v>
      </c>
    </row>
    <row r="102" spans="1:5" x14ac:dyDescent="0.25">
      <c r="A102" s="37" t="s">
        <v>225</v>
      </c>
      <c r="B102" s="24" t="s">
        <v>90</v>
      </c>
      <c r="C102" s="25">
        <v>10000</v>
      </c>
      <c r="D102" s="72">
        <v>0.81</v>
      </c>
      <c r="E102" s="26">
        <f t="shared" si="1"/>
        <v>8100.0000000000009</v>
      </c>
    </row>
    <row r="103" spans="1:5" x14ac:dyDescent="0.25">
      <c r="A103" s="37" t="s">
        <v>226</v>
      </c>
      <c r="B103" s="24" t="s">
        <v>90</v>
      </c>
      <c r="C103" s="25">
        <v>10000</v>
      </c>
      <c r="D103" s="72">
        <v>0.4</v>
      </c>
      <c r="E103" s="26">
        <f t="shared" si="1"/>
        <v>4000</v>
      </c>
    </row>
    <row r="104" spans="1:5" x14ac:dyDescent="0.25">
      <c r="A104" s="37" t="s">
        <v>227</v>
      </c>
      <c r="B104" s="24" t="s">
        <v>90</v>
      </c>
      <c r="C104" s="25">
        <v>40000</v>
      </c>
      <c r="D104" s="72">
        <v>0.12</v>
      </c>
      <c r="E104" s="26">
        <f t="shared" si="1"/>
        <v>4800</v>
      </c>
    </row>
    <row r="105" spans="1:5" x14ac:dyDescent="0.25">
      <c r="A105" s="37" t="s">
        <v>228</v>
      </c>
      <c r="B105" s="24" t="s">
        <v>90</v>
      </c>
      <c r="C105" s="25">
        <v>75000</v>
      </c>
      <c r="D105" s="72">
        <v>0.1</v>
      </c>
      <c r="E105" s="26">
        <f t="shared" si="1"/>
        <v>7500</v>
      </c>
    </row>
    <row r="106" spans="1:5" x14ac:dyDescent="0.25">
      <c r="A106" s="37" t="s">
        <v>229</v>
      </c>
      <c r="B106" s="24" t="s">
        <v>90</v>
      </c>
      <c r="C106" s="25">
        <v>30000</v>
      </c>
      <c r="D106" s="72">
        <v>0.1</v>
      </c>
      <c r="E106" s="26">
        <f t="shared" si="1"/>
        <v>3000</v>
      </c>
    </row>
    <row r="107" spans="1:5" x14ac:dyDescent="0.25">
      <c r="A107" s="37" t="s">
        <v>230</v>
      </c>
      <c r="B107" s="24" t="s">
        <v>90</v>
      </c>
      <c r="C107" s="25">
        <v>5000</v>
      </c>
      <c r="D107" s="72">
        <v>0.1</v>
      </c>
      <c r="E107" s="26">
        <f t="shared" si="1"/>
        <v>500</v>
      </c>
    </row>
    <row r="108" spans="1:5" x14ac:dyDescent="0.25">
      <c r="A108" s="37" t="s">
        <v>231</v>
      </c>
      <c r="B108" s="24" t="s">
        <v>90</v>
      </c>
      <c r="C108" s="25">
        <v>40000</v>
      </c>
      <c r="D108" s="72">
        <v>0.28000000000000003</v>
      </c>
      <c r="E108" s="26">
        <f t="shared" si="1"/>
        <v>11200.000000000002</v>
      </c>
    </row>
    <row r="109" spans="1:5" x14ac:dyDescent="0.25">
      <c r="A109" s="37" t="s">
        <v>232</v>
      </c>
      <c r="B109" s="24" t="s">
        <v>90</v>
      </c>
      <c r="C109" s="25">
        <v>30000</v>
      </c>
      <c r="D109" s="72">
        <v>0.12</v>
      </c>
      <c r="E109" s="26">
        <f t="shared" si="1"/>
        <v>3600</v>
      </c>
    </row>
    <row r="110" spans="1:5" x14ac:dyDescent="0.25">
      <c r="A110" s="37" t="s">
        <v>233</v>
      </c>
      <c r="B110" s="24" t="s">
        <v>101</v>
      </c>
      <c r="C110" s="25">
        <v>1000</v>
      </c>
      <c r="D110" s="72">
        <v>2.66</v>
      </c>
      <c r="E110" s="26">
        <f t="shared" si="1"/>
        <v>2660</v>
      </c>
    </row>
    <row r="111" spans="1:5" x14ac:dyDescent="0.25">
      <c r="A111" s="37" t="s">
        <v>144</v>
      </c>
      <c r="B111" s="24" t="s">
        <v>90</v>
      </c>
      <c r="C111" s="25">
        <v>1000</v>
      </c>
      <c r="D111" s="72">
        <v>0.1</v>
      </c>
      <c r="E111" s="26">
        <f t="shared" si="1"/>
        <v>100</v>
      </c>
    </row>
    <row r="112" spans="1:5" x14ac:dyDescent="0.25">
      <c r="A112" s="37" t="s">
        <v>145</v>
      </c>
      <c r="B112" s="24" t="s">
        <v>101</v>
      </c>
      <c r="C112" s="27">
        <v>300</v>
      </c>
      <c r="D112" s="72">
        <v>1.7</v>
      </c>
      <c r="E112" s="26">
        <f t="shared" si="1"/>
        <v>510</v>
      </c>
    </row>
    <row r="113" spans="1:5" x14ac:dyDescent="0.25">
      <c r="A113" s="37" t="s">
        <v>146</v>
      </c>
      <c r="B113" s="24" t="s">
        <v>90</v>
      </c>
      <c r="C113" s="25">
        <v>10000</v>
      </c>
      <c r="D113" s="72">
        <v>0.35</v>
      </c>
      <c r="E113" s="26">
        <f t="shared" si="1"/>
        <v>3500</v>
      </c>
    </row>
    <row r="114" spans="1:5" x14ac:dyDescent="0.25">
      <c r="A114" s="37" t="s">
        <v>147</v>
      </c>
      <c r="B114" s="24" t="s">
        <v>90</v>
      </c>
      <c r="C114" s="25">
        <v>15000</v>
      </c>
      <c r="D114" s="72">
        <v>0.72</v>
      </c>
      <c r="E114" s="26">
        <f t="shared" si="1"/>
        <v>10800</v>
      </c>
    </row>
    <row r="115" spans="1:5" x14ac:dyDescent="0.25">
      <c r="A115" s="37" t="s">
        <v>148</v>
      </c>
      <c r="B115" s="24" t="s">
        <v>90</v>
      </c>
      <c r="C115" s="25">
        <v>10000</v>
      </c>
      <c r="D115" s="72">
        <v>0.14000000000000001</v>
      </c>
      <c r="E115" s="26">
        <f t="shared" si="1"/>
        <v>1400.0000000000002</v>
      </c>
    </row>
    <row r="116" spans="1:5" x14ac:dyDescent="0.25">
      <c r="A116" s="37" t="s">
        <v>149</v>
      </c>
      <c r="B116" s="24" t="s">
        <v>101</v>
      </c>
      <c r="C116" s="25">
        <v>1000</v>
      </c>
      <c r="D116" s="72">
        <v>0.9</v>
      </c>
      <c r="E116" s="26">
        <f t="shared" si="1"/>
        <v>900</v>
      </c>
    </row>
    <row r="117" spans="1:5" x14ac:dyDescent="0.25">
      <c r="A117" s="37" t="s">
        <v>150</v>
      </c>
      <c r="B117" s="24" t="s">
        <v>90</v>
      </c>
      <c r="C117" s="25">
        <v>5000</v>
      </c>
      <c r="D117" s="72">
        <v>1.74</v>
      </c>
      <c r="E117" s="26">
        <f t="shared" si="1"/>
        <v>8700</v>
      </c>
    </row>
    <row r="118" spans="1:5" x14ac:dyDescent="0.25">
      <c r="A118" s="37" t="s">
        <v>151</v>
      </c>
      <c r="B118" s="24" t="s">
        <v>90</v>
      </c>
      <c r="C118" s="25">
        <v>3000</v>
      </c>
      <c r="D118" s="72">
        <v>0.68</v>
      </c>
      <c r="E118" s="26">
        <f t="shared" si="1"/>
        <v>2040.0000000000002</v>
      </c>
    </row>
    <row r="119" spans="1:5" x14ac:dyDescent="0.25">
      <c r="A119" s="37" t="s">
        <v>152</v>
      </c>
      <c r="B119" s="24" t="s">
        <v>90</v>
      </c>
      <c r="C119" s="25">
        <v>3000</v>
      </c>
      <c r="D119" s="72">
        <v>0.96</v>
      </c>
      <c r="E119" s="26">
        <f t="shared" si="1"/>
        <v>2880</v>
      </c>
    </row>
    <row r="120" spans="1:5" x14ac:dyDescent="0.25">
      <c r="A120" s="37" t="s">
        <v>153</v>
      </c>
      <c r="B120" s="24" t="s">
        <v>90</v>
      </c>
      <c r="C120" s="25">
        <v>20000</v>
      </c>
      <c r="D120" s="72">
        <v>0.14000000000000001</v>
      </c>
      <c r="E120" s="26">
        <f t="shared" si="1"/>
        <v>2800.0000000000005</v>
      </c>
    </row>
    <row r="121" spans="1:5" x14ac:dyDescent="0.25">
      <c r="A121" s="37" t="s">
        <v>154</v>
      </c>
      <c r="B121" s="24" t="s">
        <v>90</v>
      </c>
      <c r="C121" s="25">
        <v>5000</v>
      </c>
      <c r="D121" s="72">
        <v>0.54</v>
      </c>
      <c r="E121" s="26">
        <f t="shared" si="1"/>
        <v>2700</v>
      </c>
    </row>
    <row r="122" spans="1:5" x14ac:dyDescent="0.25">
      <c r="A122" s="37" t="s">
        <v>155</v>
      </c>
      <c r="B122" s="24" t="s">
        <v>92</v>
      </c>
      <c r="C122" s="27">
        <v>500</v>
      </c>
      <c r="D122" s="72">
        <v>4.53</v>
      </c>
      <c r="E122" s="26">
        <f t="shared" si="1"/>
        <v>2265</v>
      </c>
    </row>
    <row r="123" spans="1:5" x14ac:dyDescent="0.25">
      <c r="A123" s="37" t="s">
        <v>156</v>
      </c>
      <c r="B123" s="24" t="s">
        <v>101</v>
      </c>
      <c r="C123" s="27">
        <v>250</v>
      </c>
      <c r="D123" s="72">
        <v>9.27</v>
      </c>
      <c r="E123" s="26">
        <f t="shared" si="1"/>
        <v>2317.5</v>
      </c>
    </row>
    <row r="124" spans="1:5" x14ac:dyDescent="0.25">
      <c r="A124" s="37" t="s">
        <v>157</v>
      </c>
      <c r="B124" s="24" t="s">
        <v>92</v>
      </c>
      <c r="C124" s="27">
        <v>500</v>
      </c>
      <c r="D124" s="72">
        <v>5.86</v>
      </c>
      <c r="E124" s="26">
        <f t="shared" si="1"/>
        <v>2930</v>
      </c>
    </row>
    <row r="125" spans="1:5" x14ac:dyDescent="0.25">
      <c r="A125" s="37" t="s">
        <v>158</v>
      </c>
      <c r="B125" s="24" t="s">
        <v>92</v>
      </c>
      <c r="C125" s="27">
        <v>500</v>
      </c>
      <c r="D125" s="72">
        <v>1.47</v>
      </c>
      <c r="E125" s="26">
        <f t="shared" si="1"/>
        <v>735</v>
      </c>
    </row>
    <row r="126" spans="1:5" x14ac:dyDescent="0.25">
      <c r="A126" s="37" t="s">
        <v>159</v>
      </c>
      <c r="B126" s="24" t="s">
        <v>90</v>
      </c>
      <c r="C126" s="25">
        <v>20000</v>
      </c>
      <c r="D126" s="72">
        <v>0.06</v>
      </c>
      <c r="E126" s="26">
        <f t="shared" si="1"/>
        <v>1200</v>
      </c>
    </row>
    <row r="127" spans="1:5" x14ac:dyDescent="0.25">
      <c r="A127" s="37" t="s">
        <v>160</v>
      </c>
      <c r="B127" s="24" t="s">
        <v>90</v>
      </c>
      <c r="C127" s="25">
        <v>10000</v>
      </c>
      <c r="D127" s="72">
        <v>0.06</v>
      </c>
      <c r="E127" s="26">
        <f t="shared" si="1"/>
        <v>600</v>
      </c>
    </row>
    <row r="128" spans="1:5" x14ac:dyDescent="0.25">
      <c r="A128" s="37" t="s">
        <v>161</v>
      </c>
      <c r="B128" s="24" t="s">
        <v>90</v>
      </c>
      <c r="C128" s="25">
        <v>50000</v>
      </c>
      <c r="D128" s="72">
        <v>7.0000000000000007E-2</v>
      </c>
      <c r="E128" s="26">
        <f t="shared" si="1"/>
        <v>3500.0000000000005</v>
      </c>
    </row>
    <row r="129" spans="1:5" x14ac:dyDescent="0.25">
      <c r="A129" s="37" t="s">
        <v>162</v>
      </c>
      <c r="B129" s="24" t="s">
        <v>101</v>
      </c>
      <c r="C129" s="25">
        <v>500</v>
      </c>
      <c r="D129" s="72">
        <v>5.41</v>
      </c>
      <c r="E129" s="26">
        <f t="shared" si="1"/>
        <v>2705</v>
      </c>
    </row>
    <row r="130" spans="1:5" x14ac:dyDescent="0.25">
      <c r="A130" s="37" t="s">
        <v>163</v>
      </c>
      <c r="B130" s="24" t="s">
        <v>92</v>
      </c>
      <c r="C130" s="25">
        <v>800</v>
      </c>
      <c r="D130" s="72">
        <v>3.87</v>
      </c>
      <c r="E130" s="26">
        <f t="shared" si="1"/>
        <v>3096</v>
      </c>
    </row>
    <row r="131" spans="1:5" x14ac:dyDescent="0.25">
      <c r="A131" s="37" t="s">
        <v>164</v>
      </c>
      <c r="B131" s="24" t="s">
        <v>90</v>
      </c>
      <c r="C131" s="25">
        <v>8000</v>
      </c>
      <c r="D131" s="72">
        <v>0.31</v>
      </c>
      <c r="E131" s="26">
        <f t="shared" ref="E131:E169" si="2">C131*D131</f>
        <v>2480</v>
      </c>
    </row>
    <row r="132" spans="1:5" x14ac:dyDescent="0.25">
      <c r="A132" s="37" t="s">
        <v>165</v>
      </c>
      <c r="B132" s="24" t="s">
        <v>90</v>
      </c>
      <c r="C132" s="25">
        <v>15000</v>
      </c>
      <c r="D132" s="72">
        <v>0.36</v>
      </c>
      <c r="E132" s="26">
        <f t="shared" si="2"/>
        <v>5400</v>
      </c>
    </row>
    <row r="133" spans="1:5" x14ac:dyDescent="0.25">
      <c r="A133" s="37" t="s">
        <v>166</v>
      </c>
      <c r="B133" s="24" t="s">
        <v>90</v>
      </c>
      <c r="C133" s="25">
        <v>300000</v>
      </c>
      <c r="D133" s="72">
        <v>0.08</v>
      </c>
      <c r="E133" s="26">
        <f t="shared" si="2"/>
        <v>24000</v>
      </c>
    </row>
    <row r="134" spans="1:5" x14ac:dyDescent="0.25">
      <c r="A134" s="37" t="s">
        <v>167</v>
      </c>
      <c r="B134" s="24" t="s">
        <v>90</v>
      </c>
      <c r="C134" s="25">
        <v>100000</v>
      </c>
      <c r="D134" s="72">
        <v>0.06</v>
      </c>
      <c r="E134" s="26">
        <f t="shared" si="2"/>
        <v>6000</v>
      </c>
    </row>
    <row r="135" spans="1:5" x14ac:dyDescent="0.25">
      <c r="A135" s="34" t="s">
        <v>270</v>
      </c>
      <c r="B135" s="24" t="s">
        <v>90</v>
      </c>
      <c r="C135" s="25">
        <v>5000</v>
      </c>
      <c r="D135" s="73">
        <v>0.62</v>
      </c>
      <c r="E135" s="26">
        <f t="shared" si="2"/>
        <v>3100</v>
      </c>
    </row>
    <row r="136" spans="1:5" x14ac:dyDescent="0.25">
      <c r="A136" s="37" t="s">
        <v>234</v>
      </c>
      <c r="B136" s="24" t="s">
        <v>101</v>
      </c>
      <c r="C136" s="25">
        <v>3000</v>
      </c>
      <c r="D136" s="72">
        <v>0.8</v>
      </c>
      <c r="E136" s="26">
        <f t="shared" si="2"/>
        <v>2400</v>
      </c>
    </row>
    <row r="137" spans="1:5" x14ac:dyDescent="0.25">
      <c r="A137" s="37" t="s">
        <v>235</v>
      </c>
      <c r="B137" s="24" t="s">
        <v>90</v>
      </c>
      <c r="C137" s="25">
        <v>20000</v>
      </c>
      <c r="D137" s="72">
        <v>0.3</v>
      </c>
      <c r="E137" s="26">
        <f t="shared" si="2"/>
        <v>6000</v>
      </c>
    </row>
    <row r="138" spans="1:5" x14ac:dyDescent="0.25">
      <c r="A138" s="37" t="s">
        <v>236</v>
      </c>
      <c r="B138" s="24" t="s">
        <v>101</v>
      </c>
      <c r="C138" s="25">
        <v>5000</v>
      </c>
      <c r="D138" s="72">
        <v>4.17</v>
      </c>
      <c r="E138" s="26">
        <f t="shared" si="2"/>
        <v>20850</v>
      </c>
    </row>
    <row r="139" spans="1:5" x14ac:dyDescent="0.25">
      <c r="A139" s="37" t="s">
        <v>237</v>
      </c>
      <c r="B139" s="24" t="s">
        <v>90</v>
      </c>
      <c r="C139" s="25">
        <v>30000</v>
      </c>
      <c r="D139" s="72">
        <v>0.25</v>
      </c>
      <c r="E139" s="26">
        <f t="shared" si="2"/>
        <v>7500</v>
      </c>
    </row>
    <row r="140" spans="1:5" x14ac:dyDescent="0.25">
      <c r="A140" s="37" t="s">
        <v>238</v>
      </c>
      <c r="B140" s="24" t="s">
        <v>90</v>
      </c>
      <c r="C140" s="25">
        <v>15000</v>
      </c>
      <c r="D140" s="72">
        <v>0.13</v>
      </c>
      <c r="E140" s="26">
        <f t="shared" si="2"/>
        <v>1950</v>
      </c>
    </row>
    <row r="141" spans="1:5" x14ac:dyDescent="0.25">
      <c r="A141" s="37" t="s">
        <v>239</v>
      </c>
      <c r="B141" s="24" t="s">
        <v>90</v>
      </c>
      <c r="C141" s="25">
        <v>3000</v>
      </c>
      <c r="D141" s="72">
        <v>0.16</v>
      </c>
      <c r="E141" s="26">
        <f t="shared" si="2"/>
        <v>480</v>
      </c>
    </row>
    <row r="142" spans="1:5" x14ac:dyDescent="0.25">
      <c r="A142" s="37" t="s">
        <v>240</v>
      </c>
      <c r="B142" s="24" t="s">
        <v>90</v>
      </c>
      <c r="C142" s="25">
        <v>30000</v>
      </c>
      <c r="D142" s="72">
        <v>0.46</v>
      </c>
      <c r="E142" s="26">
        <f t="shared" si="2"/>
        <v>13800</v>
      </c>
    </row>
    <row r="143" spans="1:5" x14ac:dyDescent="0.25">
      <c r="A143" s="37" t="s">
        <v>241</v>
      </c>
      <c r="B143" s="24" t="s">
        <v>90</v>
      </c>
      <c r="C143" s="25">
        <v>30000</v>
      </c>
      <c r="D143" s="72">
        <v>0.35</v>
      </c>
      <c r="E143" s="26">
        <f t="shared" si="2"/>
        <v>10500</v>
      </c>
    </row>
    <row r="144" spans="1:5" x14ac:dyDescent="0.25">
      <c r="A144" s="37" t="s">
        <v>242</v>
      </c>
      <c r="B144" s="24" t="s">
        <v>90</v>
      </c>
      <c r="C144" s="25">
        <v>15000</v>
      </c>
      <c r="D144" s="72">
        <v>1.05</v>
      </c>
      <c r="E144" s="26">
        <f t="shared" si="2"/>
        <v>15750</v>
      </c>
    </row>
    <row r="145" spans="1:6" x14ac:dyDescent="0.25">
      <c r="A145" s="37" t="s">
        <v>243</v>
      </c>
      <c r="B145" s="24" t="s">
        <v>90</v>
      </c>
      <c r="C145" s="25">
        <v>20000</v>
      </c>
      <c r="D145" s="72">
        <v>0.23</v>
      </c>
      <c r="E145" s="26">
        <f t="shared" si="2"/>
        <v>4600</v>
      </c>
    </row>
    <row r="146" spans="1:6" x14ac:dyDescent="0.25">
      <c r="A146" s="37" t="s">
        <v>244</v>
      </c>
      <c r="B146" s="24" t="s">
        <v>90</v>
      </c>
      <c r="C146" s="25">
        <v>20000</v>
      </c>
      <c r="D146" s="72">
        <v>0.25</v>
      </c>
      <c r="E146" s="26">
        <f t="shared" si="2"/>
        <v>5000</v>
      </c>
    </row>
    <row r="147" spans="1:6" x14ac:dyDescent="0.25">
      <c r="A147" s="37" t="s">
        <v>245</v>
      </c>
      <c r="B147" s="24" t="s">
        <v>168</v>
      </c>
      <c r="C147" s="25">
        <v>1000</v>
      </c>
      <c r="D147" s="72">
        <v>0.62</v>
      </c>
      <c r="E147" s="26">
        <f t="shared" si="2"/>
        <v>620</v>
      </c>
    </row>
    <row r="148" spans="1:6" x14ac:dyDescent="0.25">
      <c r="A148" s="37" t="s">
        <v>246</v>
      </c>
      <c r="B148" s="24" t="s">
        <v>101</v>
      </c>
      <c r="C148" s="27">
        <v>500</v>
      </c>
      <c r="D148" s="72">
        <v>1.46</v>
      </c>
      <c r="E148" s="26">
        <f t="shared" si="2"/>
        <v>730</v>
      </c>
    </row>
    <row r="149" spans="1:6" x14ac:dyDescent="0.25">
      <c r="A149" s="37" t="s">
        <v>247</v>
      </c>
      <c r="B149" s="24" t="s">
        <v>101</v>
      </c>
      <c r="C149" s="27">
        <v>500</v>
      </c>
      <c r="D149" s="73">
        <v>5.99</v>
      </c>
      <c r="E149" s="26">
        <f t="shared" si="2"/>
        <v>2995</v>
      </c>
      <c r="F149" s="74" t="s">
        <v>280</v>
      </c>
    </row>
    <row r="150" spans="1:6" x14ac:dyDescent="0.25">
      <c r="A150" s="37" t="s">
        <v>248</v>
      </c>
      <c r="B150" s="24" t="s">
        <v>101</v>
      </c>
      <c r="C150" s="25">
        <v>1000</v>
      </c>
      <c r="D150" s="73">
        <v>2.99</v>
      </c>
      <c r="E150" s="26">
        <f>C150*D150</f>
        <v>2990</v>
      </c>
    </row>
    <row r="151" spans="1:6" x14ac:dyDescent="0.25">
      <c r="A151" s="37" t="s">
        <v>249</v>
      </c>
      <c r="B151" s="24" t="s">
        <v>90</v>
      </c>
      <c r="C151" s="25">
        <v>15000</v>
      </c>
      <c r="D151" s="72">
        <v>0.09</v>
      </c>
      <c r="E151" s="26">
        <f t="shared" si="2"/>
        <v>1350</v>
      </c>
    </row>
    <row r="152" spans="1:6" x14ac:dyDescent="0.25">
      <c r="A152" s="37" t="s">
        <v>250</v>
      </c>
      <c r="B152" s="24" t="s">
        <v>90</v>
      </c>
      <c r="C152" s="25">
        <v>15000</v>
      </c>
      <c r="D152" s="72">
        <v>0.27</v>
      </c>
      <c r="E152" s="26">
        <f t="shared" si="2"/>
        <v>4050.0000000000005</v>
      </c>
    </row>
    <row r="153" spans="1:6" x14ac:dyDescent="0.25">
      <c r="A153" s="39" t="s">
        <v>251</v>
      </c>
      <c r="B153" s="28" t="s">
        <v>101</v>
      </c>
      <c r="C153" s="29">
        <v>3000</v>
      </c>
      <c r="D153" s="73">
        <v>2.68</v>
      </c>
      <c r="E153" s="30">
        <f t="shared" si="2"/>
        <v>8040.0000000000009</v>
      </c>
    </row>
    <row r="154" spans="1:6" x14ac:dyDescent="0.25">
      <c r="A154" s="37" t="s">
        <v>252</v>
      </c>
      <c r="B154" s="24" t="s">
        <v>101</v>
      </c>
      <c r="C154" s="25">
        <v>1000</v>
      </c>
      <c r="D154" s="72">
        <v>5.66</v>
      </c>
      <c r="E154" s="26">
        <f t="shared" si="2"/>
        <v>5660</v>
      </c>
    </row>
    <row r="155" spans="1:6" x14ac:dyDescent="0.25">
      <c r="A155" s="37" t="s">
        <v>253</v>
      </c>
      <c r="B155" s="24" t="s">
        <v>101</v>
      </c>
      <c r="C155" s="25">
        <v>3000</v>
      </c>
      <c r="D155" s="72">
        <v>3.06</v>
      </c>
      <c r="E155" s="26">
        <f t="shared" si="2"/>
        <v>9180</v>
      </c>
    </row>
    <row r="156" spans="1:6" x14ac:dyDescent="0.25">
      <c r="A156" s="37" t="s">
        <v>254</v>
      </c>
      <c r="B156" s="24" t="s">
        <v>101</v>
      </c>
      <c r="C156" s="25">
        <v>2000</v>
      </c>
      <c r="D156" s="72">
        <v>3.69</v>
      </c>
      <c r="E156" s="26">
        <f t="shared" si="2"/>
        <v>7380</v>
      </c>
    </row>
    <row r="157" spans="1:6" x14ac:dyDescent="0.25">
      <c r="A157" s="37" t="s">
        <v>255</v>
      </c>
      <c r="B157" s="24" t="s">
        <v>92</v>
      </c>
      <c r="C157" s="27">
        <v>100</v>
      </c>
      <c r="D157" s="73">
        <v>5.13</v>
      </c>
      <c r="E157" s="26">
        <f t="shared" si="2"/>
        <v>513</v>
      </c>
    </row>
    <row r="158" spans="1:6" x14ac:dyDescent="0.25">
      <c r="A158" s="37" t="s">
        <v>256</v>
      </c>
      <c r="B158" s="24" t="s">
        <v>101</v>
      </c>
      <c r="C158" s="25">
        <v>800</v>
      </c>
      <c r="D158" s="72">
        <v>9.65</v>
      </c>
      <c r="E158" s="26">
        <f t="shared" si="2"/>
        <v>7720</v>
      </c>
    </row>
    <row r="159" spans="1:6" x14ac:dyDescent="0.25">
      <c r="A159" s="37" t="s">
        <v>257</v>
      </c>
      <c r="B159" s="24" t="s">
        <v>90</v>
      </c>
      <c r="C159" s="25">
        <v>15000</v>
      </c>
      <c r="D159" s="72">
        <v>2.06</v>
      </c>
      <c r="E159" s="26">
        <f t="shared" si="2"/>
        <v>30900</v>
      </c>
    </row>
    <row r="160" spans="1:6" x14ac:dyDescent="0.25">
      <c r="A160" s="37" t="s">
        <v>258</v>
      </c>
      <c r="B160" s="24" t="s">
        <v>101</v>
      </c>
      <c r="C160" s="27">
        <v>500</v>
      </c>
      <c r="D160" s="72">
        <v>1.07</v>
      </c>
      <c r="E160" s="26">
        <f t="shared" si="2"/>
        <v>535</v>
      </c>
    </row>
    <row r="161" spans="1:5" x14ac:dyDescent="0.25">
      <c r="A161" s="37" t="s">
        <v>259</v>
      </c>
      <c r="B161" s="24" t="s">
        <v>90</v>
      </c>
      <c r="C161" s="25">
        <v>60000</v>
      </c>
      <c r="D161" s="72">
        <v>0.06</v>
      </c>
      <c r="E161" s="26">
        <f t="shared" si="2"/>
        <v>3600</v>
      </c>
    </row>
    <row r="162" spans="1:5" x14ac:dyDescent="0.25">
      <c r="A162" s="37" t="s">
        <v>260</v>
      </c>
      <c r="B162" s="24" t="s">
        <v>90</v>
      </c>
      <c r="C162" s="25">
        <v>10000</v>
      </c>
      <c r="D162" s="72">
        <v>0.68</v>
      </c>
      <c r="E162" s="26">
        <f t="shared" si="2"/>
        <v>6800.0000000000009</v>
      </c>
    </row>
    <row r="163" spans="1:5" x14ac:dyDescent="0.25">
      <c r="A163" s="37" t="s">
        <v>261</v>
      </c>
      <c r="B163" s="24" t="s">
        <v>90</v>
      </c>
      <c r="C163" s="25">
        <v>20000</v>
      </c>
      <c r="D163" s="72">
        <v>0.26</v>
      </c>
      <c r="E163" s="26">
        <f t="shared" si="2"/>
        <v>5200</v>
      </c>
    </row>
    <row r="164" spans="1:5" x14ac:dyDescent="0.25">
      <c r="A164" s="39" t="s">
        <v>262</v>
      </c>
      <c r="B164" s="28" t="s">
        <v>90</v>
      </c>
      <c r="C164" s="29">
        <v>40000</v>
      </c>
      <c r="D164" s="73">
        <v>0.56000000000000005</v>
      </c>
      <c r="E164" s="30">
        <f t="shared" si="2"/>
        <v>22400.000000000004</v>
      </c>
    </row>
    <row r="165" spans="1:5" x14ac:dyDescent="0.25">
      <c r="A165" s="37" t="s">
        <v>263</v>
      </c>
      <c r="B165" s="24" t="s">
        <v>101</v>
      </c>
      <c r="C165" s="27">
        <v>500</v>
      </c>
      <c r="D165" s="72">
        <v>3.79</v>
      </c>
      <c r="E165" s="26">
        <f t="shared" si="2"/>
        <v>1895</v>
      </c>
    </row>
    <row r="166" spans="1:5" x14ac:dyDescent="0.25">
      <c r="A166" s="37" t="s">
        <v>264</v>
      </c>
      <c r="B166" s="24" t="s">
        <v>90</v>
      </c>
      <c r="C166" s="25">
        <v>15000</v>
      </c>
      <c r="D166" s="72">
        <v>0.15</v>
      </c>
      <c r="E166" s="26">
        <f t="shared" si="2"/>
        <v>2250</v>
      </c>
    </row>
    <row r="167" spans="1:5" x14ac:dyDescent="0.25">
      <c r="A167" s="37" t="s">
        <v>265</v>
      </c>
      <c r="B167" s="24" t="s">
        <v>90</v>
      </c>
      <c r="C167" s="25">
        <v>10000</v>
      </c>
      <c r="D167" s="72">
        <v>0.12</v>
      </c>
      <c r="E167" s="26">
        <f t="shared" si="2"/>
        <v>1200</v>
      </c>
    </row>
    <row r="168" spans="1:5" x14ac:dyDescent="0.25">
      <c r="A168" s="37" t="s">
        <v>266</v>
      </c>
      <c r="B168" s="24" t="s">
        <v>98</v>
      </c>
      <c r="C168" s="27">
        <v>150</v>
      </c>
      <c r="D168" s="72">
        <v>0.77</v>
      </c>
      <c r="E168" s="26">
        <f t="shared" si="2"/>
        <v>115.5</v>
      </c>
    </row>
    <row r="169" spans="1:5" x14ac:dyDescent="0.25">
      <c r="A169" s="37" t="s">
        <v>267</v>
      </c>
      <c r="B169" s="24" t="s">
        <v>90</v>
      </c>
      <c r="C169" s="25">
        <v>30000</v>
      </c>
      <c r="D169" s="72">
        <v>0.14000000000000001</v>
      </c>
      <c r="E169" s="26">
        <f t="shared" si="2"/>
        <v>4200</v>
      </c>
    </row>
    <row r="170" spans="1:5" x14ac:dyDescent="0.25">
      <c r="A170" s="35"/>
      <c r="B170" s="24"/>
      <c r="C170" s="25"/>
      <c r="D170" s="31" t="s">
        <v>17</v>
      </c>
      <c r="E170" s="32">
        <f>SUM(E4:E169)</f>
        <v>1020454.65</v>
      </c>
    </row>
  </sheetData>
  <mergeCells count="2">
    <mergeCell ref="A1:E1"/>
    <mergeCell ref="A2:E2"/>
  </mergeCells>
  <pageMargins left="0.511811024" right="0.511811024" top="0.78740157499999996" bottom="0.78740157499999996" header="0.31496062000000002" footer="0.31496062000000002"/>
  <pageSetup paperSize="9" scale="9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E59"/>
  <sheetViews>
    <sheetView tabSelected="1" topLeftCell="A43" zoomScale="130" zoomScaleNormal="130" workbookViewId="0">
      <selection activeCell="E44" sqref="E44"/>
    </sheetView>
  </sheetViews>
  <sheetFormatPr defaultRowHeight="16.5" x14ac:dyDescent="0.3"/>
  <cols>
    <col min="1" max="1" width="6.85546875" style="1" customWidth="1"/>
    <col min="2" max="2" width="47.140625" style="1" customWidth="1"/>
    <col min="3" max="3" width="11.42578125" style="1" customWidth="1"/>
    <col min="4" max="4" width="8.5703125" style="1" customWidth="1"/>
    <col min="5" max="5" width="14.85546875" style="1" customWidth="1"/>
    <col min="6" max="6" width="13.28515625" style="1" customWidth="1"/>
    <col min="7" max="7" width="12" style="1" customWidth="1"/>
    <col min="8" max="16384" width="9.140625" style="1"/>
  </cols>
  <sheetData>
    <row r="1" spans="1:7" s="8" customFormat="1" ht="15" customHeight="1" thickTop="1" thickBot="1" x14ac:dyDescent="0.3">
      <c r="A1" s="75" t="s">
        <v>273</v>
      </c>
      <c r="B1" s="75"/>
      <c r="C1" s="75"/>
      <c r="D1" s="75"/>
      <c r="E1" s="75"/>
      <c r="F1" s="75"/>
      <c r="G1" s="75"/>
    </row>
    <row r="2" spans="1:7" s="8" customFormat="1" thickTop="1" thickBot="1" x14ac:dyDescent="0.3">
      <c r="A2" s="75"/>
      <c r="B2" s="75"/>
      <c r="C2" s="75"/>
      <c r="D2" s="75"/>
      <c r="E2" s="75"/>
      <c r="F2" s="75"/>
      <c r="G2" s="76"/>
    </row>
    <row r="3" spans="1:7" s="8" customFormat="1" ht="13.5" thickTop="1" x14ac:dyDescent="0.2">
      <c r="A3" s="62"/>
      <c r="B3" s="63"/>
      <c r="C3" s="64" t="s">
        <v>62</v>
      </c>
      <c r="D3" s="64" t="s">
        <v>64</v>
      </c>
      <c r="E3" s="64" t="s">
        <v>65</v>
      </c>
      <c r="F3" s="64" t="s">
        <v>17</v>
      </c>
      <c r="G3" s="12" t="s">
        <v>277</v>
      </c>
    </row>
    <row r="4" spans="1:7" s="22" customFormat="1" ht="12.75" x14ac:dyDescent="0.2">
      <c r="A4" s="46">
        <v>1</v>
      </c>
      <c r="B4" s="47" t="s">
        <v>18</v>
      </c>
      <c r="C4" s="48" t="s">
        <v>0</v>
      </c>
      <c r="D4" s="49">
        <v>840</v>
      </c>
      <c r="E4" s="44">
        <v>0.64</v>
      </c>
      <c r="F4" s="50">
        <f t="shared" ref="F4:F54" si="0">D4*E4</f>
        <v>537.6</v>
      </c>
      <c r="G4" s="61"/>
    </row>
    <row r="5" spans="1:7" s="22" customFormat="1" ht="12.75" x14ac:dyDescent="0.2">
      <c r="A5" s="46">
        <f>A4+1</f>
        <v>2</v>
      </c>
      <c r="B5" s="47" t="s">
        <v>82</v>
      </c>
      <c r="C5" s="48" t="s">
        <v>0</v>
      </c>
      <c r="D5" s="51">
        <v>420</v>
      </c>
      <c r="E5" s="45">
        <v>1.6</v>
      </c>
      <c r="F5" s="50">
        <f t="shared" si="0"/>
        <v>672</v>
      </c>
      <c r="G5" s="61"/>
    </row>
    <row r="6" spans="1:7" s="22" customFormat="1" ht="12.75" x14ac:dyDescent="0.2">
      <c r="A6" s="46">
        <f t="shared" ref="A6:A54" si="1">A5+1</f>
        <v>3</v>
      </c>
      <c r="B6" s="47" t="s">
        <v>76</v>
      </c>
      <c r="C6" s="48" t="s">
        <v>0</v>
      </c>
      <c r="D6" s="51">
        <v>420</v>
      </c>
      <c r="E6" s="44">
        <v>6.35</v>
      </c>
      <c r="F6" s="50">
        <f t="shared" si="0"/>
        <v>2667</v>
      </c>
      <c r="G6" s="61"/>
    </row>
    <row r="7" spans="1:7" s="20" customFormat="1" ht="12.75" x14ac:dyDescent="0.2">
      <c r="A7" s="46">
        <f t="shared" si="1"/>
        <v>4</v>
      </c>
      <c r="B7" s="47" t="s">
        <v>22</v>
      </c>
      <c r="C7" s="48" t="s">
        <v>4</v>
      </c>
      <c r="D7" s="49">
        <v>24</v>
      </c>
      <c r="E7" s="44">
        <v>76.69</v>
      </c>
      <c r="F7" s="50">
        <f t="shared" si="0"/>
        <v>1840.56</v>
      </c>
      <c r="G7" s="21"/>
    </row>
    <row r="8" spans="1:7" s="20" customFormat="1" ht="12.75" x14ac:dyDescent="0.2">
      <c r="A8" s="46">
        <f t="shared" si="1"/>
        <v>5</v>
      </c>
      <c r="B8" s="47" t="s">
        <v>37</v>
      </c>
      <c r="C8" s="48" t="s">
        <v>0</v>
      </c>
      <c r="D8" s="49">
        <v>420</v>
      </c>
      <c r="E8" s="44">
        <v>1.88</v>
      </c>
      <c r="F8" s="50">
        <f t="shared" si="0"/>
        <v>789.59999999999991</v>
      </c>
      <c r="G8" s="21"/>
    </row>
    <row r="9" spans="1:7" s="20" customFormat="1" ht="12.75" x14ac:dyDescent="0.2">
      <c r="A9" s="46">
        <f t="shared" si="1"/>
        <v>6</v>
      </c>
      <c r="B9" s="47" t="s">
        <v>36</v>
      </c>
      <c r="C9" s="48" t="s">
        <v>35</v>
      </c>
      <c r="D9" s="49">
        <v>420</v>
      </c>
      <c r="E9" s="44">
        <v>5.15</v>
      </c>
      <c r="F9" s="50">
        <f t="shared" si="0"/>
        <v>2163</v>
      </c>
      <c r="G9" s="40"/>
    </row>
    <row r="10" spans="1:7" s="20" customFormat="1" ht="17.25" customHeight="1" x14ac:dyDescent="0.2">
      <c r="A10" s="46">
        <f t="shared" si="1"/>
        <v>7</v>
      </c>
      <c r="B10" s="47" t="s">
        <v>23</v>
      </c>
      <c r="C10" s="48" t="s">
        <v>0</v>
      </c>
      <c r="D10" s="49">
        <v>420</v>
      </c>
      <c r="E10" s="44">
        <v>3.29</v>
      </c>
      <c r="F10" s="50">
        <f t="shared" si="0"/>
        <v>1381.8</v>
      </c>
      <c r="G10" s="40"/>
    </row>
    <row r="11" spans="1:7" s="20" customFormat="1" ht="12.75" x14ac:dyDescent="0.2">
      <c r="A11" s="46">
        <f t="shared" si="1"/>
        <v>8</v>
      </c>
      <c r="B11" s="47" t="s">
        <v>7</v>
      </c>
      <c r="C11" s="48" t="s">
        <v>0</v>
      </c>
      <c r="D11" s="49">
        <v>1680</v>
      </c>
      <c r="E11" s="44">
        <v>0.28000000000000003</v>
      </c>
      <c r="F11" s="50">
        <f t="shared" si="0"/>
        <v>470.40000000000003</v>
      </c>
      <c r="G11" s="40"/>
    </row>
    <row r="12" spans="1:7" s="20" customFormat="1" ht="12.75" x14ac:dyDescent="0.2">
      <c r="A12" s="46">
        <f t="shared" si="1"/>
        <v>9</v>
      </c>
      <c r="B12" s="47" t="s">
        <v>178</v>
      </c>
      <c r="C12" s="48" t="s">
        <v>0</v>
      </c>
      <c r="D12" s="49">
        <v>420</v>
      </c>
      <c r="E12" s="45">
        <v>0.28999999999999998</v>
      </c>
      <c r="F12" s="50">
        <f t="shared" si="0"/>
        <v>121.8</v>
      </c>
      <c r="G12" s="40" t="s">
        <v>278</v>
      </c>
    </row>
    <row r="13" spans="1:7" s="20" customFormat="1" ht="12.75" x14ac:dyDescent="0.2">
      <c r="A13" s="46">
        <f t="shared" si="1"/>
        <v>10</v>
      </c>
      <c r="B13" s="47" t="s">
        <v>34</v>
      </c>
      <c r="C13" s="48" t="s">
        <v>0</v>
      </c>
      <c r="D13" s="49">
        <v>1680</v>
      </c>
      <c r="E13" s="44">
        <v>0.53</v>
      </c>
      <c r="F13" s="50">
        <f t="shared" si="0"/>
        <v>890.40000000000009</v>
      </c>
      <c r="G13" s="40"/>
    </row>
    <row r="14" spans="1:7" s="20" customFormat="1" ht="12.75" x14ac:dyDescent="0.2">
      <c r="A14" s="46">
        <f t="shared" si="1"/>
        <v>11</v>
      </c>
      <c r="B14" s="47" t="s">
        <v>176</v>
      </c>
      <c r="C14" s="48" t="s">
        <v>0</v>
      </c>
      <c r="D14" s="49">
        <v>420</v>
      </c>
      <c r="E14" s="45">
        <v>1.48</v>
      </c>
      <c r="F14" s="50">
        <f t="shared" si="0"/>
        <v>621.6</v>
      </c>
      <c r="G14" s="40"/>
    </row>
    <row r="15" spans="1:7" s="20" customFormat="1" ht="12.75" x14ac:dyDescent="0.2">
      <c r="A15" s="46">
        <f t="shared" si="1"/>
        <v>12</v>
      </c>
      <c r="B15" s="47" t="s">
        <v>8</v>
      </c>
      <c r="C15" s="48" t="s">
        <v>0</v>
      </c>
      <c r="D15" s="49">
        <v>420</v>
      </c>
      <c r="E15" s="44">
        <v>1.0900000000000001</v>
      </c>
      <c r="F15" s="50">
        <f t="shared" si="0"/>
        <v>457.8</v>
      </c>
      <c r="G15" s="40"/>
    </row>
    <row r="16" spans="1:7" s="20" customFormat="1" ht="12.75" x14ac:dyDescent="0.2">
      <c r="A16" s="46">
        <f t="shared" si="1"/>
        <v>13</v>
      </c>
      <c r="B16" s="47" t="s">
        <v>75</v>
      </c>
      <c r="C16" s="48" t="s">
        <v>0</v>
      </c>
      <c r="D16" s="51">
        <v>840</v>
      </c>
      <c r="E16" s="44">
        <v>2.79</v>
      </c>
      <c r="F16" s="50">
        <f t="shared" si="0"/>
        <v>2343.6</v>
      </c>
      <c r="G16" s="40"/>
    </row>
    <row r="17" spans="1:7" s="20" customFormat="1" ht="12.75" x14ac:dyDescent="0.2">
      <c r="A17" s="46">
        <f t="shared" si="1"/>
        <v>14</v>
      </c>
      <c r="B17" s="47" t="s">
        <v>181</v>
      </c>
      <c r="C17" s="48" t="s">
        <v>4</v>
      </c>
      <c r="D17" s="51">
        <v>60</v>
      </c>
      <c r="E17" s="44">
        <v>17.14</v>
      </c>
      <c r="F17" s="50">
        <f t="shared" si="0"/>
        <v>1028.4000000000001</v>
      </c>
      <c r="G17" s="40"/>
    </row>
    <row r="18" spans="1:7" s="20" customFormat="1" ht="12.75" x14ac:dyDescent="0.2">
      <c r="A18" s="46">
        <f t="shared" si="1"/>
        <v>15</v>
      </c>
      <c r="B18" s="47" t="s">
        <v>9</v>
      </c>
      <c r="C18" s="48" t="s">
        <v>0</v>
      </c>
      <c r="D18" s="51">
        <v>420</v>
      </c>
      <c r="E18" s="44">
        <v>3.51</v>
      </c>
      <c r="F18" s="50">
        <f t="shared" si="0"/>
        <v>1474.1999999999998</v>
      </c>
      <c r="G18" s="40"/>
    </row>
    <row r="19" spans="1:7" s="20" customFormat="1" ht="15" customHeight="1" x14ac:dyDescent="0.2">
      <c r="A19" s="46">
        <f t="shared" si="1"/>
        <v>16</v>
      </c>
      <c r="B19" s="47" t="s">
        <v>81</v>
      </c>
      <c r="C19" s="48" t="s">
        <v>77</v>
      </c>
      <c r="D19" s="51">
        <v>450</v>
      </c>
      <c r="E19" s="44">
        <v>18.55</v>
      </c>
      <c r="F19" s="50">
        <f t="shared" si="0"/>
        <v>8347.5</v>
      </c>
      <c r="G19" s="40"/>
    </row>
    <row r="20" spans="1:7" s="20" customFormat="1" ht="12.75" x14ac:dyDescent="0.2">
      <c r="A20" s="46">
        <f t="shared" si="1"/>
        <v>17</v>
      </c>
      <c r="B20" s="47" t="s">
        <v>79</v>
      </c>
      <c r="C20" s="48" t="s">
        <v>0</v>
      </c>
      <c r="D20" s="51">
        <v>420</v>
      </c>
      <c r="E20" s="45">
        <v>2.31</v>
      </c>
      <c r="F20" s="50">
        <f t="shared" si="0"/>
        <v>970.2</v>
      </c>
      <c r="G20" s="40" t="s">
        <v>279</v>
      </c>
    </row>
    <row r="21" spans="1:7" s="20" customFormat="1" ht="12.75" x14ac:dyDescent="0.2">
      <c r="A21" s="46">
        <f t="shared" si="1"/>
        <v>18</v>
      </c>
      <c r="B21" s="47" t="s">
        <v>10</v>
      </c>
      <c r="C21" s="48" t="s">
        <v>0</v>
      </c>
      <c r="D21" s="49">
        <v>840</v>
      </c>
      <c r="E21" s="44">
        <v>0.7</v>
      </c>
      <c r="F21" s="50">
        <f t="shared" si="0"/>
        <v>588</v>
      </c>
      <c r="G21" s="40"/>
    </row>
    <row r="22" spans="1:7" s="22" customFormat="1" ht="12.75" x14ac:dyDescent="0.2">
      <c r="A22" s="67">
        <f t="shared" si="1"/>
        <v>19</v>
      </c>
      <c r="B22" s="68" t="s">
        <v>175</v>
      </c>
      <c r="C22" s="69" t="s">
        <v>0</v>
      </c>
      <c r="D22" s="71">
        <v>420</v>
      </c>
      <c r="E22" s="45">
        <v>1.82</v>
      </c>
      <c r="F22" s="70">
        <f t="shared" si="0"/>
        <v>764.4</v>
      </c>
      <c r="G22" s="43"/>
    </row>
    <row r="23" spans="1:7" s="20" customFormat="1" ht="12.75" x14ac:dyDescent="0.2">
      <c r="A23" s="46">
        <f t="shared" si="1"/>
        <v>20</v>
      </c>
      <c r="B23" s="47" t="s">
        <v>173</v>
      </c>
      <c r="C23" s="48" t="s">
        <v>4</v>
      </c>
      <c r="D23" s="51">
        <v>48</v>
      </c>
      <c r="E23" s="44">
        <v>70.72</v>
      </c>
      <c r="F23" s="50">
        <f t="shared" si="0"/>
        <v>3394.56</v>
      </c>
      <c r="G23" s="40"/>
    </row>
    <row r="24" spans="1:7" s="20" customFormat="1" ht="12.75" x14ac:dyDescent="0.2">
      <c r="A24" s="46">
        <f t="shared" si="1"/>
        <v>21</v>
      </c>
      <c r="B24" s="47" t="s">
        <v>24</v>
      </c>
      <c r="C24" s="48" t="s">
        <v>4</v>
      </c>
      <c r="D24" s="49">
        <v>100</v>
      </c>
      <c r="E24" s="44">
        <v>110.21</v>
      </c>
      <c r="F24" s="50">
        <f t="shared" si="0"/>
        <v>11021</v>
      </c>
      <c r="G24" s="40"/>
    </row>
    <row r="25" spans="1:7" s="20" customFormat="1" ht="12.75" x14ac:dyDescent="0.2">
      <c r="A25" s="46">
        <f t="shared" si="1"/>
        <v>22</v>
      </c>
      <c r="B25" s="47" t="s">
        <v>25</v>
      </c>
      <c r="C25" s="48" t="s">
        <v>4</v>
      </c>
      <c r="D25" s="49">
        <v>50</v>
      </c>
      <c r="E25" s="44">
        <v>121.09</v>
      </c>
      <c r="F25" s="50">
        <f t="shared" si="0"/>
        <v>6054.5</v>
      </c>
      <c r="G25" s="40"/>
    </row>
    <row r="26" spans="1:7" s="20" customFormat="1" ht="12.75" x14ac:dyDescent="0.2">
      <c r="A26" s="46">
        <f t="shared" si="1"/>
        <v>23</v>
      </c>
      <c r="B26" s="52" t="s">
        <v>12</v>
      </c>
      <c r="C26" s="53" t="s">
        <v>0</v>
      </c>
      <c r="D26" s="51">
        <v>420</v>
      </c>
      <c r="E26" s="44">
        <v>1.41</v>
      </c>
      <c r="F26" s="50">
        <f t="shared" si="0"/>
        <v>592.19999999999993</v>
      </c>
      <c r="G26" s="40"/>
    </row>
    <row r="27" spans="1:7" s="20" customFormat="1" ht="12.75" x14ac:dyDescent="0.2">
      <c r="A27" s="46">
        <f t="shared" si="1"/>
        <v>24</v>
      </c>
      <c r="B27" s="47" t="s">
        <v>33</v>
      </c>
      <c r="C27" s="48" t="s">
        <v>0</v>
      </c>
      <c r="D27" s="51">
        <v>2000</v>
      </c>
      <c r="E27" s="44">
        <v>0.94</v>
      </c>
      <c r="F27" s="50">
        <f t="shared" si="0"/>
        <v>1880</v>
      </c>
      <c r="G27" s="40"/>
    </row>
    <row r="28" spans="1:7" s="20" customFormat="1" ht="12.75" x14ac:dyDescent="0.2">
      <c r="A28" s="46">
        <f t="shared" si="1"/>
        <v>25</v>
      </c>
      <c r="B28" s="47" t="s">
        <v>174</v>
      </c>
      <c r="C28" s="48" t="s">
        <v>0</v>
      </c>
      <c r="D28" s="51">
        <v>336</v>
      </c>
      <c r="E28" s="44">
        <v>9.27</v>
      </c>
      <c r="F28" s="50">
        <f t="shared" si="0"/>
        <v>3114.72</v>
      </c>
      <c r="G28" s="40"/>
    </row>
    <row r="29" spans="1:7" s="20" customFormat="1" ht="12.75" x14ac:dyDescent="0.2">
      <c r="A29" s="46">
        <f t="shared" si="1"/>
        <v>26</v>
      </c>
      <c r="B29" s="47" t="s">
        <v>13</v>
      </c>
      <c r="C29" s="48" t="s">
        <v>4</v>
      </c>
      <c r="D29" s="49">
        <v>42</v>
      </c>
      <c r="E29" s="44">
        <v>8.14</v>
      </c>
      <c r="F29" s="50">
        <f t="shared" si="0"/>
        <v>341.88</v>
      </c>
      <c r="G29" s="40"/>
    </row>
    <row r="30" spans="1:7" s="20" customFormat="1" ht="12.75" x14ac:dyDescent="0.2">
      <c r="A30" s="46">
        <f t="shared" si="1"/>
        <v>27</v>
      </c>
      <c r="B30" s="47" t="s">
        <v>14</v>
      </c>
      <c r="C30" s="48" t="s">
        <v>0</v>
      </c>
      <c r="D30" s="49">
        <v>420</v>
      </c>
      <c r="E30" s="44">
        <v>1.1000000000000001</v>
      </c>
      <c r="F30" s="50">
        <f t="shared" si="0"/>
        <v>462.00000000000006</v>
      </c>
      <c r="G30" s="40"/>
    </row>
    <row r="31" spans="1:7" s="20" customFormat="1" ht="12.75" x14ac:dyDescent="0.2">
      <c r="A31" s="46">
        <f t="shared" si="1"/>
        <v>28</v>
      </c>
      <c r="B31" s="47" t="s">
        <v>179</v>
      </c>
      <c r="C31" s="48" t="s">
        <v>0</v>
      </c>
      <c r="D31" s="49">
        <v>420</v>
      </c>
      <c r="E31" s="45">
        <v>1.35</v>
      </c>
      <c r="F31" s="50">
        <f t="shared" si="0"/>
        <v>567</v>
      </c>
      <c r="G31" s="40" t="s">
        <v>279</v>
      </c>
    </row>
    <row r="32" spans="1:7" s="20" customFormat="1" ht="12.75" x14ac:dyDescent="0.2">
      <c r="A32" s="46">
        <f t="shared" si="1"/>
        <v>29</v>
      </c>
      <c r="B32" s="47" t="s">
        <v>177</v>
      </c>
      <c r="C32" s="48" t="s">
        <v>0</v>
      </c>
      <c r="D32" s="49">
        <v>420</v>
      </c>
      <c r="E32" s="45">
        <v>0.47</v>
      </c>
      <c r="F32" s="50">
        <f t="shared" si="0"/>
        <v>197.39999999999998</v>
      </c>
      <c r="G32" s="40"/>
    </row>
    <row r="33" spans="1:7" s="20" customFormat="1" ht="12.75" x14ac:dyDescent="0.2">
      <c r="A33" s="46">
        <f t="shared" si="1"/>
        <v>30</v>
      </c>
      <c r="B33" s="47" t="s">
        <v>26</v>
      </c>
      <c r="C33" s="48" t="s">
        <v>0</v>
      </c>
      <c r="D33" s="51">
        <v>600</v>
      </c>
      <c r="E33" s="45">
        <v>0.57999999999999996</v>
      </c>
      <c r="F33" s="50">
        <f t="shared" si="0"/>
        <v>348</v>
      </c>
      <c r="G33" s="40" t="s">
        <v>279</v>
      </c>
    </row>
    <row r="34" spans="1:7" s="20" customFormat="1" ht="12.75" x14ac:dyDescent="0.2">
      <c r="A34" s="46">
        <f t="shared" si="1"/>
        <v>31</v>
      </c>
      <c r="B34" s="47" t="s">
        <v>27</v>
      </c>
      <c r="C34" s="48" t="s">
        <v>0</v>
      </c>
      <c r="D34" s="49">
        <v>420</v>
      </c>
      <c r="E34" s="44">
        <v>1.1299999999999999</v>
      </c>
      <c r="F34" s="50">
        <f t="shared" si="0"/>
        <v>474.59999999999997</v>
      </c>
      <c r="G34" s="40"/>
    </row>
    <row r="35" spans="1:7" s="20" customFormat="1" ht="12.75" x14ac:dyDescent="0.2">
      <c r="A35" s="46">
        <f t="shared" si="1"/>
        <v>32</v>
      </c>
      <c r="B35" s="47" t="s">
        <v>19</v>
      </c>
      <c r="C35" s="48" t="s">
        <v>0</v>
      </c>
      <c r="D35" s="49">
        <v>420</v>
      </c>
      <c r="E35" s="44">
        <v>0.31</v>
      </c>
      <c r="F35" s="50">
        <f t="shared" si="0"/>
        <v>130.19999999999999</v>
      </c>
      <c r="G35" s="40"/>
    </row>
    <row r="36" spans="1:7" s="20" customFormat="1" ht="12.75" x14ac:dyDescent="0.2">
      <c r="A36" s="46">
        <f t="shared" si="1"/>
        <v>33</v>
      </c>
      <c r="B36" s="47" t="s">
        <v>180</v>
      </c>
      <c r="C36" s="48" t="s">
        <v>40</v>
      </c>
      <c r="D36" s="49">
        <v>18</v>
      </c>
      <c r="E36" s="44">
        <v>4.74</v>
      </c>
      <c r="F36" s="50">
        <f t="shared" si="0"/>
        <v>85.320000000000007</v>
      </c>
      <c r="G36" s="40"/>
    </row>
    <row r="37" spans="1:7" s="20" customFormat="1" ht="12.75" x14ac:dyDescent="0.2">
      <c r="A37" s="46">
        <f t="shared" si="1"/>
        <v>34</v>
      </c>
      <c r="B37" s="47" t="s">
        <v>28</v>
      </c>
      <c r="C37" s="48" t="s">
        <v>0</v>
      </c>
      <c r="D37" s="49">
        <v>1568</v>
      </c>
      <c r="E37" s="44">
        <v>7.36</v>
      </c>
      <c r="F37" s="50">
        <f t="shared" si="0"/>
        <v>11540.480000000001</v>
      </c>
      <c r="G37" s="40"/>
    </row>
    <row r="38" spans="1:7" s="22" customFormat="1" ht="12.75" x14ac:dyDescent="0.2">
      <c r="A38" s="46">
        <f t="shared" si="1"/>
        <v>35</v>
      </c>
      <c r="B38" s="47" t="s">
        <v>29</v>
      </c>
      <c r="C38" s="48" t="s">
        <v>0</v>
      </c>
      <c r="D38" s="49">
        <v>1568</v>
      </c>
      <c r="E38" s="44">
        <v>6.67</v>
      </c>
      <c r="F38" s="50">
        <f t="shared" si="0"/>
        <v>10458.56</v>
      </c>
      <c r="G38" s="40"/>
    </row>
    <row r="39" spans="1:7" s="20" customFormat="1" ht="12.75" x14ac:dyDescent="0.2">
      <c r="A39" s="46">
        <f t="shared" si="1"/>
        <v>36</v>
      </c>
      <c r="B39" s="47" t="s">
        <v>30</v>
      </c>
      <c r="C39" s="48" t="s">
        <v>0</v>
      </c>
      <c r="D39" s="49">
        <v>420</v>
      </c>
      <c r="E39" s="44">
        <v>0.84</v>
      </c>
      <c r="F39" s="50">
        <f t="shared" si="0"/>
        <v>352.8</v>
      </c>
      <c r="G39" s="40"/>
    </row>
    <row r="40" spans="1:7" s="20" customFormat="1" ht="15.75" customHeight="1" x14ac:dyDescent="0.2">
      <c r="A40" s="46">
        <f t="shared" si="1"/>
        <v>37</v>
      </c>
      <c r="B40" s="47" t="s">
        <v>83</v>
      </c>
      <c r="C40" s="48" t="s">
        <v>4</v>
      </c>
      <c r="D40" s="51">
        <v>12</v>
      </c>
      <c r="E40" s="44">
        <v>123.65</v>
      </c>
      <c r="F40" s="50">
        <f t="shared" si="0"/>
        <v>1483.8000000000002</v>
      </c>
      <c r="G40" s="40"/>
    </row>
    <row r="41" spans="1:7" s="20" customFormat="1" ht="15.75" customHeight="1" x14ac:dyDescent="0.2">
      <c r="A41" s="46">
        <f t="shared" si="1"/>
        <v>38</v>
      </c>
      <c r="B41" s="47" t="s">
        <v>41</v>
      </c>
      <c r="C41" s="48" t="s">
        <v>40</v>
      </c>
      <c r="D41" s="51">
        <v>420</v>
      </c>
      <c r="E41" s="44">
        <v>0.48</v>
      </c>
      <c r="F41" s="50">
        <f t="shared" si="0"/>
        <v>201.6</v>
      </c>
      <c r="G41" s="40"/>
    </row>
    <row r="42" spans="1:7" s="20" customFormat="1" ht="15.75" customHeight="1" x14ac:dyDescent="0.2">
      <c r="A42" s="46">
        <f t="shared" si="1"/>
        <v>39</v>
      </c>
      <c r="B42" s="47" t="s">
        <v>39</v>
      </c>
      <c r="C42" s="48" t="s">
        <v>40</v>
      </c>
      <c r="D42" s="49">
        <v>420</v>
      </c>
      <c r="E42" s="44">
        <v>1.18</v>
      </c>
      <c r="F42" s="50">
        <f t="shared" si="0"/>
        <v>495.59999999999997</v>
      </c>
      <c r="G42" s="40"/>
    </row>
    <row r="43" spans="1:7" s="20" customFormat="1" ht="15.75" customHeight="1" x14ac:dyDescent="0.2">
      <c r="A43" s="46">
        <f t="shared" si="1"/>
        <v>40</v>
      </c>
      <c r="B43" s="47" t="s">
        <v>268</v>
      </c>
      <c r="C43" s="48" t="s">
        <v>40</v>
      </c>
      <c r="D43" s="49">
        <v>420</v>
      </c>
      <c r="E43" s="44">
        <v>0.85</v>
      </c>
      <c r="F43" s="50">
        <f t="shared" si="0"/>
        <v>357</v>
      </c>
      <c r="G43" s="40"/>
    </row>
    <row r="44" spans="1:7" s="20" customFormat="1" ht="15.75" customHeight="1" x14ac:dyDescent="0.2">
      <c r="A44" s="46">
        <f t="shared" si="1"/>
        <v>41</v>
      </c>
      <c r="B44" s="47" t="s">
        <v>31</v>
      </c>
      <c r="C44" s="48" t="s">
        <v>0</v>
      </c>
      <c r="D44" s="49">
        <v>840</v>
      </c>
      <c r="E44" s="44">
        <v>1.33</v>
      </c>
      <c r="F44" s="50">
        <f t="shared" si="0"/>
        <v>1117.2</v>
      </c>
      <c r="G44" s="40"/>
    </row>
    <row r="45" spans="1:7" s="20" customFormat="1" ht="15.75" customHeight="1" x14ac:dyDescent="0.2">
      <c r="A45" s="46">
        <f t="shared" si="1"/>
        <v>42</v>
      </c>
      <c r="B45" s="54" t="s">
        <v>182</v>
      </c>
      <c r="C45" s="55" t="s">
        <v>183</v>
      </c>
      <c r="D45" s="51">
        <v>720</v>
      </c>
      <c r="E45" s="45">
        <v>4.99</v>
      </c>
      <c r="F45" s="50">
        <f t="shared" si="0"/>
        <v>3592.8</v>
      </c>
      <c r="G45" s="40" t="s">
        <v>278</v>
      </c>
    </row>
    <row r="46" spans="1:7" s="20" customFormat="1" ht="15.75" customHeight="1" x14ac:dyDescent="0.2">
      <c r="A46" s="46">
        <f t="shared" si="1"/>
        <v>43</v>
      </c>
      <c r="B46" s="52" t="s">
        <v>74</v>
      </c>
      <c r="C46" s="53" t="s">
        <v>4</v>
      </c>
      <c r="D46" s="49">
        <v>30</v>
      </c>
      <c r="E46" s="45">
        <v>116.36</v>
      </c>
      <c r="F46" s="50">
        <f t="shared" si="0"/>
        <v>3490.8</v>
      </c>
      <c r="G46" s="40" t="s">
        <v>279</v>
      </c>
    </row>
    <row r="47" spans="1:7" s="20" customFormat="1" ht="15.75" customHeight="1" x14ac:dyDescent="0.2">
      <c r="A47" s="46">
        <f t="shared" si="1"/>
        <v>44</v>
      </c>
      <c r="B47" s="52" t="s">
        <v>80</v>
      </c>
      <c r="C47" s="53" t="s">
        <v>4</v>
      </c>
      <c r="D47" s="49">
        <v>24</v>
      </c>
      <c r="E47" s="44">
        <v>36.159999999999997</v>
      </c>
      <c r="F47" s="50">
        <f t="shared" si="0"/>
        <v>867.83999999999992</v>
      </c>
      <c r="G47" s="40"/>
    </row>
    <row r="48" spans="1:7" s="20" customFormat="1" ht="15.75" customHeight="1" x14ac:dyDescent="0.2">
      <c r="A48" s="46">
        <f t="shared" si="1"/>
        <v>45</v>
      </c>
      <c r="B48" s="54" t="s">
        <v>38</v>
      </c>
      <c r="C48" s="55" t="s">
        <v>0</v>
      </c>
      <c r="D48" s="51">
        <v>3360</v>
      </c>
      <c r="E48" s="44">
        <v>1.84</v>
      </c>
      <c r="F48" s="50">
        <f t="shared" si="0"/>
        <v>6182.4000000000005</v>
      </c>
      <c r="G48" s="40"/>
    </row>
    <row r="49" spans="1:863" s="20" customFormat="1" ht="15.75" customHeight="1" x14ac:dyDescent="0.2">
      <c r="A49" s="46">
        <f t="shared" si="1"/>
        <v>46</v>
      </c>
      <c r="B49" s="47" t="s">
        <v>20</v>
      </c>
      <c r="C49" s="48" t="s">
        <v>0</v>
      </c>
      <c r="D49" s="49">
        <v>420</v>
      </c>
      <c r="E49" s="44">
        <v>2.58</v>
      </c>
      <c r="F49" s="50">
        <f t="shared" si="0"/>
        <v>1083.6000000000001</v>
      </c>
      <c r="G49" s="40"/>
    </row>
    <row r="50" spans="1:863" s="20" customFormat="1" ht="12.75" x14ac:dyDescent="0.2">
      <c r="A50" s="46">
        <f t="shared" si="1"/>
        <v>47</v>
      </c>
      <c r="B50" s="56" t="s">
        <v>21</v>
      </c>
      <c r="C50" s="57" t="s">
        <v>0</v>
      </c>
      <c r="D50" s="58">
        <v>420</v>
      </c>
      <c r="E50" s="44">
        <v>2.4700000000000002</v>
      </c>
      <c r="F50" s="50">
        <f t="shared" si="0"/>
        <v>1037.4000000000001</v>
      </c>
      <c r="G50" s="40"/>
    </row>
    <row r="51" spans="1:863" s="21" customFormat="1" ht="12.75" x14ac:dyDescent="0.2">
      <c r="A51" s="46">
        <f t="shared" si="1"/>
        <v>48</v>
      </c>
      <c r="B51" s="47" t="s">
        <v>78</v>
      </c>
      <c r="C51" s="48" t="s">
        <v>0</v>
      </c>
      <c r="D51" s="51">
        <v>420</v>
      </c>
      <c r="E51" s="44">
        <v>2.42</v>
      </c>
      <c r="F51" s="50">
        <f t="shared" si="0"/>
        <v>1016.4</v>
      </c>
      <c r="G51" s="40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  <c r="LT51" s="23"/>
      <c r="LU51" s="23"/>
      <c r="LV51" s="23"/>
      <c r="LW51" s="23"/>
      <c r="LX51" s="23"/>
      <c r="LY51" s="23"/>
      <c r="LZ51" s="23"/>
      <c r="MA51" s="23"/>
      <c r="MB51" s="23"/>
      <c r="MC51" s="23"/>
      <c r="MD51" s="23"/>
      <c r="ME51" s="23"/>
      <c r="MF51" s="23"/>
      <c r="MG51" s="23"/>
      <c r="MH51" s="23"/>
      <c r="MI51" s="23"/>
      <c r="MJ51" s="23"/>
      <c r="MK51" s="23"/>
      <c r="ML51" s="23"/>
      <c r="MM51" s="23"/>
      <c r="MN51" s="23"/>
      <c r="MO51" s="23"/>
      <c r="MP51" s="23"/>
      <c r="MQ51" s="23"/>
      <c r="MR51" s="23"/>
      <c r="MS51" s="23"/>
      <c r="MT51" s="23"/>
      <c r="MU51" s="23"/>
      <c r="MV51" s="23"/>
      <c r="MW51" s="23"/>
      <c r="MX51" s="23"/>
      <c r="MY51" s="23"/>
      <c r="MZ51" s="23"/>
      <c r="NA51" s="23"/>
      <c r="NB51" s="23"/>
      <c r="NC51" s="23"/>
      <c r="ND51" s="23"/>
      <c r="NE51" s="23"/>
      <c r="NF51" s="23"/>
      <c r="NG51" s="23"/>
      <c r="NH51" s="23"/>
      <c r="NI51" s="23"/>
      <c r="NJ51" s="23"/>
      <c r="NK51" s="23"/>
      <c r="NL51" s="23"/>
      <c r="NM51" s="23"/>
      <c r="NN51" s="23"/>
      <c r="NO51" s="23"/>
      <c r="NP51" s="23"/>
      <c r="NQ51" s="23"/>
      <c r="NR51" s="23"/>
      <c r="NS51" s="23"/>
      <c r="NT51" s="23"/>
      <c r="NU51" s="23"/>
      <c r="NV51" s="23"/>
      <c r="NW51" s="23"/>
      <c r="NX51" s="23"/>
      <c r="NY51" s="23"/>
      <c r="NZ51" s="23"/>
      <c r="OA51" s="23"/>
      <c r="OB51" s="23"/>
      <c r="OC51" s="23"/>
      <c r="OD51" s="23"/>
      <c r="OE51" s="23"/>
      <c r="OF51" s="23"/>
      <c r="OG51" s="23"/>
      <c r="OH51" s="23"/>
      <c r="OI51" s="23"/>
      <c r="OJ51" s="23"/>
      <c r="OK51" s="23"/>
      <c r="OL51" s="23"/>
      <c r="OM51" s="23"/>
      <c r="ON51" s="23"/>
      <c r="OO51" s="23"/>
      <c r="OP51" s="23"/>
      <c r="OQ51" s="23"/>
      <c r="OR51" s="23"/>
      <c r="OS51" s="23"/>
      <c r="OT51" s="23"/>
      <c r="OU51" s="23"/>
      <c r="OV51" s="23"/>
      <c r="OW51" s="23"/>
      <c r="OX51" s="23"/>
      <c r="OY51" s="23"/>
      <c r="OZ51" s="23"/>
      <c r="PA51" s="23"/>
      <c r="PB51" s="23"/>
      <c r="PC51" s="23"/>
      <c r="PD51" s="23"/>
      <c r="PE51" s="23"/>
      <c r="PF51" s="23"/>
      <c r="PG51" s="23"/>
      <c r="PH51" s="23"/>
      <c r="PI51" s="23"/>
      <c r="PJ51" s="23"/>
      <c r="PK51" s="23"/>
      <c r="PL51" s="23"/>
      <c r="PM51" s="23"/>
      <c r="PN51" s="23"/>
      <c r="PO51" s="23"/>
      <c r="PP51" s="23"/>
      <c r="PQ51" s="23"/>
      <c r="PR51" s="23"/>
      <c r="PS51" s="23"/>
      <c r="PT51" s="23"/>
      <c r="PU51" s="23"/>
      <c r="PV51" s="23"/>
      <c r="PW51" s="23"/>
      <c r="PX51" s="23"/>
      <c r="PY51" s="23"/>
      <c r="PZ51" s="23"/>
      <c r="QA51" s="23"/>
      <c r="QB51" s="23"/>
      <c r="QC51" s="23"/>
      <c r="QD51" s="23"/>
      <c r="QE51" s="23"/>
      <c r="QF51" s="23"/>
      <c r="QG51" s="23"/>
      <c r="QH51" s="23"/>
      <c r="QI51" s="23"/>
      <c r="QJ51" s="23"/>
      <c r="QK51" s="23"/>
      <c r="QL51" s="23"/>
      <c r="QM51" s="23"/>
      <c r="QN51" s="23"/>
      <c r="QO51" s="23"/>
      <c r="QP51" s="23"/>
      <c r="QQ51" s="23"/>
      <c r="QR51" s="23"/>
      <c r="QS51" s="23"/>
      <c r="QT51" s="23"/>
      <c r="QU51" s="23"/>
      <c r="QV51" s="23"/>
      <c r="QW51" s="23"/>
      <c r="QX51" s="23"/>
      <c r="QY51" s="23"/>
      <c r="QZ51" s="23"/>
      <c r="RA51" s="23"/>
      <c r="RB51" s="23"/>
      <c r="RC51" s="23"/>
      <c r="RD51" s="23"/>
      <c r="RE51" s="23"/>
      <c r="RF51" s="23"/>
      <c r="RG51" s="23"/>
      <c r="RH51" s="23"/>
      <c r="RI51" s="23"/>
      <c r="RJ51" s="23"/>
      <c r="RK51" s="23"/>
      <c r="RL51" s="23"/>
      <c r="RM51" s="23"/>
      <c r="RN51" s="23"/>
      <c r="RO51" s="23"/>
      <c r="RP51" s="23"/>
      <c r="RQ51" s="23"/>
      <c r="RR51" s="23"/>
      <c r="RS51" s="23"/>
      <c r="RT51" s="23"/>
      <c r="RU51" s="23"/>
      <c r="RV51" s="23"/>
      <c r="RW51" s="23"/>
      <c r="RX51" s="23"/>
      <c r="RY51" s="23"/>
      <c r="RZ51" s="23"/>
      <c r="SA51" s="23"/>
      <c r="SB51" s="23"/>
      <c r="SC51" s="23"/>
      <c r="SD51" s="23"/>
      <c r="SE51" s="23"/>
      <c r="SF51" s="23"/>
      <c r="SG51" s="23"/>
      <c r="SH51" s="23"/>
      <c r="SI51" s="23"/>
      <c r="SJ51" s="23"/>
      <c r="SK51" s="23"/>
      <c r="SL51" s="23"/>
      <c r="SM51" s="23"/>
      <c r="SN51" s="23"/>
      <c r="SO51" s="23"/>
      <c r="SP51" s="23"/>
      <c r="SQ51" s="23"/>
      <c r="SR51" s="23"/>
      <c r="SS51" s="23"/>
      <c r="ST51" s="23"/>
      <c r="SU51" s="23"/>
      <c r="SV51" s="23"/>
      <c r="SW51" s="23"/>
      <c r="SX51" s="23"/>
      <c r="SY51" s="23"/>
      <c r="SZ51" s="23"/>
      <c r="TA51" s="23"/>
      <c r="TB51" s="23"/>
      <c r="TC51" s="23"/>
      <c r="TD51" s="23"/>
      <c r="TE51" s="23"/>
      <c r="TF51" s="23"/>
      <c r="TG51" s="23"/>
      <c r="TH51" s="23"/>
      <c r="TI51" s="23"/>
      <c r="TJ51" s="23"/>
      <c r="TK51" s="23"/>
      <c r="TL51" s="23"/>
      <c r="TM51" s="23"/>
      <c r="TN51" s="23"/>
      <c r="TO51" s="23"/>
      <c r="TP51" s="23"/>
      <c r="TQ51" s="23"/>
      <c r="TR51" s="23"/>
      <c r="TS51" s="23"/>
      <c r="TT51" s="23"/>
      <c r="TU51" s="23"/>
      <c r="TV51" s="23"/>
      <c r="TW51" s="23"/>
      <c r="TX51" s="23"/>
      <c r="TY51" s="23"/>
      <c r="TZ51" s="23"/>
      <c r="UA51" s="23"/>
      <c r="UB51" s="23"/>
      <c r="UC51" s="23"/>
      <c r="UD51" s="23"/>
      <c r="UE51" s="23"/>
      <c r="UF51" s="23"/>
      <c r="UG51" s="23"/>
      <c r="UH51" s="23"/>
      <c r="UI51" s="23"/>
      <c r="UJ51" s="23"/>
      <c r="UK51" s="23"/>
      <c r="UL51" s="23"/>
      <c r="UM51" s="23"/>
      <c r="UN51" s="23"/>
      <c r="UO51" s="23"/>
      <c r="UP51" s="23"/>
      <c r="UQ51" s="23"/>
      <c r="UR51" s="23"/>
      <c r="US51" s="23"/>
      <c r="UT51" s="23"/>
      <c r="UU51" s="23"/>
      <c r="UV51" s="23"/>
      <c r="UW51" s="23"/>
      <c r="UX51" s="23"/>
      <c r="UY51" s="23"/>
      <c r="UZ51" s="23"/>
      <c r="VA51" s="23"/>
      <c r="VB51" s="23"/>
      <c r="VC51" s="23"/>
      <c r="VD51" s="23"/>
      <c r="VE51" s="23"/>
      <c r="VF51" s="23"/>
      <c r="VG51" s="23"/>
      <c r="VH51" s="23"/>
      <c r="VI51" s="23"/>
      <c r="VJ51" s="23"/>
      <c r="VK51" s="23"/>
      <c r="VL51" s="23"/>
      <c r="VM51" s="23"/>
      <c r="VN51" s="23"/>
      <c r="VO51" s="23"/>
      <c r="VP51" s="23"/>
      <c r="VQ51" s="23"/>
      <c r="VR51" s="23"/>
      <c r="VS51" s="23"/>
      <c r="VT51" s="23"/>
      <c r="VU51" s="23"/>
      <c r="VV51" s="23"/>
      <c r="VW51" s="23"/>
      <c r="VX51" s="23"/>
      <c r="VY51" s="23"/>
      <c r="VZ51" s="23"/>
      <c r="WA51" s="23"/>
      <c r="WB51" s="23"/>
      <c r="WC51" s="23"/>
      <c r="WD51" s="23"/>
      <c r="WE51" s="23"/>
      <c r="WF51" s="23"/>
      <c r="WG51" s="23"/>
      <c r="WH51" s="23"/>
      <c r="WI51" s="23"/>
      <c r="WJ51" s="23"/>
      <c r="WK51" s="23"/>
      <c r="WL51" s="23"/>
      <c r="WM51" s="23"/>
      <c r="WN51" s="23"/>
      <c r="WO51" s="23"/>
      <c r="WP51" s="23"/>
      <c r="WQ51" s="23"/>
      <c r="WR51" s="23"/>
      <c r="WS51" s="23"/>
      <c r="WT51" s="23"/>
      <c r="WU51" s="23"/>
      <c r="WV51" s="23"/>
      <c r="WW51" s="23"/>
      <c r="WX51" s="23"/>
      <c r="WY51" s="23"/>
      <c r="WZ51" s="23"/>
      <c r="XA51" s="23"/>
      <c r="XB51" s="23"/>
      <c r="XC51" s="23"/>
      <c r="XD51" s="23"/>
      <c r="XE51" s="23"/>
      <c r="XF51" s="23"/>
      <c r="XG51" s="23"/>
      <c r="XH51" s="23"/>
      <c r="XI51" s="23"/>
      <c r="XJ51" s="23"/>
      <c r="XK51" s="23"/>
      <c r="XL51" s="23"/>
      <c r="XM51" s="23"/>
      <c r="XN51" s="23"/>
      <c r="XO51" s="23"/>
      <c r="XP51" s="23"/>
      <c r="XQ51" s="23"/>
      <c r="XR51" s="23"/>
      <c r="XS51" s="23"/>
      <c r="XT51" s="23"/>
      <c r="XU51" s="23"/>
      <c r="XV51" s="23"/>
      <c r="XW51" s="23"/>
      <c r="XX51" s="23"/>
      <c r="XY51" s="23"/>
      <c r="XZ51" s="23"/>
      <c r="YA51" s="23"/>
      <c r="YB51" s="23"/>
      <c r="YC51" s="23"/>
      <c r="YD51" s="23"/>
      <c r="YE51" s="23"/>
      <c r="YF51" s="23"/>
      <c r="YG51" s="23"/>
      <c r="YH51" s="23"/>
      <c r="YI51" s="23"/>
      <c r="YJ51" s="23"/>
      <c r="YK51" s="23"/>
      <c r="YL51" s="23"/>
      <c r="YM51" s="23"/>
      <c r="YN51" s="23"/>
      <c r="YO51" s="23"/>
      <c r="YP51" s="23"/>
      <c r="YQ51" s="23"/>
      <c r="YR51" s="23"/>
      <c r="YS51" s="23"/>
      <c r="YT51" s="23"/>
      <c r="YU51" s="23"/>
      <c r="YV51" s="23"/>
      <c r="YW51" s="23"/>
      <c r="YX51" s="23"/>
      <c r="YY51" s="23"/>
      <c r="YZ51" s="23"/>
      <c r="ZA51" s="23"/>
      <c r="ZB51" s="23"/>
      <c r="ZC51" s="23"/>
      <c r="ZD51" s="23"/>
      <c r="ZE51" s="23"/>
      <c r="ZF51" s="23"/>
      <c r="ZG51" s="23"/>
      <c r="ZH51" s="23"/>
      <c r="ZI51" s="23"/>
      <c r="ZJ51" s="23"/>
      <c r="ZK51" s="23"/>
      <c r="ZL51" s="23"/>
      <c r="ZM51" s="23"/>
      <c r="ZN51" s="23"/>
      <c r="ZO51" s="23"/>
      <c r="ZP51" s="23"/>
      <c r="ZQ51" s="23"/>
      <c r="ZR51" s="23"/>
      <c r="ZS51" s="23"/>
      <c r="ZT51" s="23"/>
      <c r="ZU51" s="23"/>
      <c r="ZV51" s="23"/>
      <c r="ZW51" s="23"/>
      <c r="ZX51" s="23"/>
      <c r="ZY51" s="23"/>
      <c r="ZZ51" s="23"/>
      <c r="AAA51" s="23"/>
      <c r="AAB51" s="23"/>
      <c r="AAC51" s="23"/>
      <c r="AAD51" s="23"/>
      <c r="AAE51" s="23"/>
      <c r="AAF51" s="23"/>
      <c r="AAG51" s="23"/>
      <c r="AAH51" s="23"/>
      <c r="AAI51" s="23"/>
      <c r="AAJ51" s="23"/>
      <c r="AAK51" s="23"/>
      <c r="AAL51" s="23"/>
      <c r="AAM51" s="23"/>
      <c r="AAN51" s="23"/>
      <c r="AAO51" s="23"/>
      <c r="AAP51" s="23"/>
      <c r="AAQ51" s="23"/>
      <c r="AAR51" s="23"/>
      <c r="AAS51" s="23"/>
      <c r="AAT51" s="23"/>
      <c r="AAU51" s="23"/>
      <c r="AAV51" s="23"/>
      <c r="AAW51" s="23"/>
      <c r="AAX51" s="23"/>
      <c r="AAY51" s="23"/>
      <c r="AAZ51" s="23"/>
      <c r="ABA51" s="23"/>
      <c r="ABB51" s="23"/>
      <c r="ABC51" s="23"/>
      <c r="ABD51" s="23"/>
      <c r="ABE51" s="23"/>
      <c r="ABF51" s="23"/>
      <c r="ABG51" s="23"/>
      <c r="ABH51" s="23"/>
      <c r="ABI51" s="23"/>
      <c r="ABJ51" s="23"/>
      <c r="ABK51" s="23"/>
      <c r="ABL51" s="23"/>
      <c r="ABM51" s="23"/>
      <c r="ABN51" s="23"/>
      <c r="ABO51" s="23"/>
      <c r="ABP51" s="23"/>
      <c r="ABQ51" s="23"/>
      <c r="ABR51" s="23"/>
      <c r="ABS51" s="23"/>
      <c r="ABT51" s="23"/>
      <c r="ABU51" s="23"/>
      <c r="ABV51" s="23"/>
      <c r="ABW51" s="23"/>
      <c r="ABX51" s="23"/>
      <c r="ABY51" s="23"/>
      <c r="ABZ51" s="23"/>
      <c r="ACA51" s="23"/>
      <c r="ACB51" s="23"/>
      <c r="ACC51" s="23"/>
      <c r="ACD51" s="23"/>
      <c r="ACE51" s="23"/>
      <c r="ACF51" s="23"/>
      <c r="ACG51" s="23"/>
      <c r="ACH51" s="23"/>
      <c r="ACI51" s="23"/>
      <c r="ACJ51" s="23"/>
      <c r="ACK51" s="23"/>
      <c r="ACL51" s="23"/>
      <c r="ACM51" s="23"/>
      <c r="ACN51" s="23"/>
      <c r="ACO51" s="23"/>
      <c r="ACP51" s="23"/>
      <c r="ACQ51" s="23"/>
      <c r="ACR51" s="23"/>
      <c r="ACS51" s="23"/>
      <c r="ACT51" s="23"/>
      <c r="ACU51" s="23"/>
      <c r="ACV51" s="23"/>
      <c r="ACW51" s="23"/>
      <c r="ACX51" s="23"/>
      <c r="ACY51" s="23"/>
      <c r="ACZ51" s="23"/>
      <c r="ADA51" s="23"/>
      <c r="ADB51" s="23"/>
      <c r="ADC51" s="23"/>
      <c r="ADD51" s="23"/>
      <c r="ADE51" s="23"/>
      <c r="ADF51" s="23"/>
      <c r="ADG51" s="23"/>
      <c r="ADH51" s="23"/>
      <c r="ADI51" s="23"/>
      <c r="ADJ51" s="23"/>
      <c r="ADK51" s="23"/>
      <c r="ADL51" s="23"/>
      <c r="ADM51" s="23"/>
      <c r="ADN51" s="23"/>
      <c r="ADO51" s="23"/>
      <c r="ADP51" s="23"/>
      <c r="ADQ51" s="23"/>
      <c r="ADR51" s="23"/>
      <c r="ADS51" s="23"/>
      <c r="ADT51" s="23"/>
      <c r="ADU51" s="23"/>
      <c r="ADV51" s="23"/>
      <c r="ADW51" s="23"/>
      <c r="ADX51" s="23"/>
      <c r="ADY51" s="23"/>
      <c r="ADZ51" s="23"/>
      <c r="AEA51" s="23"/>
      <c r="AEB51" s="23"/>
      <c r="AEC51" s="23"/>
      <c r="AED51" s="23"/>
      <c r="AEE51" s="23"/>
      <c r="AEF51" s="23"/>
      <c r="AEG51" s="23"/>
      <c r="AEH51" s="23"/>
      <c r="AEI51" s="23"/>
      <c r="AEJ51" s="23"/>
      <c r="AEK51" s="23"/>
      <c r="AEL51" s="23"/>
      <c r="AEM51" s="23"/>
      <c r="AEN51" s="23"/>
      <c r="AEO51" s="23"/>
      <c r="AEP51" s="23"/>
      <c r="AEQ51" s="23"/>
      <c r="AER51" s="23"/>
      <c r="AES51" s="23"/>
      <c r="AET51" s="23"/>
      <c r="AEU51" s="23"/>
      <c r="AEV51" s="23"/>
      <c r="AEW51" s="23"/>
      <c r="AEX51" s="23"/>
      <c r="AEY51" s="23"/>
      <c r="AEZ51" s="23"/>
      <c r="AFA51" s="23"/>
      <c r="AFB51" s="23"/>
      <c r="AFC51" s="23"/>
      <c r="AFD51" s="23"/>
      <c r="AFE51" s="23"/>
      <c r="AFF51" s="23"/>
      <c r="AFG51" s="23"/>
      <c r="AFH51" s="23"/>
      <c r="AFI51" s="23"/>
      <c r="AFJ51" s="23"/>
      <c r="AFK51" s="23"/>
      <c r="AFL51" s="23"/>
      <c r="AFM51" s="23"/>
      <c r="AFN51" s="23"/>
      <c r="AFO51" s="23"/>
      <c r="AFP51" s="23"/>
      <c r="AFQ51" s="23"/>
      <c r="AFR51" s="23"/>
      <c r="AFS51" s="23"/>
      <c r="AFT51" s="23"/>
      <c r="AFU51" s="23"/>
      <c r="AFV51" s="23"/>
      <c r="AFW51" s="23"/>
      <c r="AFX51" s="23"/>
      <c r="AFY51" s="23"/>
      <c r="AFZ51" s="23"/>
      <c r="AGA51" s="23"/>
      <c r="AGB51" s="23"/>
      <c r="AGC51" s="23"/>
      <c r="AGD51" s="23"/>
      <c r="AGE51" s="23"/>
    </row>
    <row r="52" spans="1:863" s="23" customFormat="1" ht="12.75" x14ac:dyDescent="0.2">
      <c r="A52" s="46">
        <f t="shared" si="1"/>
        <v>49</v>
      </c>
      <c r="B52" s="47" t="s">
        <v>15</v>
      </c>
      <c r="C52" s="48" t="s">
        <v>0</v>
      </c>
      <c r="D52" s="51">
        <v>420</v>
      </c>
      <c r="E52" s="44">
        <v>1.04</v>
      </c>
      <c r="F52" s="50">
        <f t="shared" si="0"/>
        <v>436.8</v>
      </c>
      <c r="G52" s="40"/>
    </row>
    <row r="53" spans="1:863" s="23" customFormat="1" ht="12.75" x14ac:dyDescent="0.2">
      <c r="A53" s="46">
        <f t="shared" si="1"/>
        <v>50</v>
      </c>
      <c r="B53" s="56" t="s">
        <v>16</v>
      </c>
      <c r="C53" s="57" t="s">
        <v>0</v>
      </c>
      <c r="D53" s="58">
        <v>1008</v>
      </c>
      <c r="E53" s="44">
        <v>3.81</v>
      </c>
      <c r="F53" s="50">
        <f t="shared" si="0"/>
        <v>3840.48</v>
      </c>
      <c r="G53" s="40"/>
    </row>
    <row r="54" spans="1:863" s="23" customFormat="1" ht="12.75" x14ac:dyDescent="0.2">
      <c r="A54" s="46">
        <f t="shared" si="1"/>
        <v>51</v>
      </c>
      <c r="B54" s="47" t="s">
        <v>32</v>
      </c>
      <c r="C54" s="48" t="s">
        <v>0</v>
      </c>
      <c r="D54" s="51">
        <v>840</v>
      </c>
      <c r="E54" s="44">
        <v>3.74</v>
      </c>
      <c r="F54" s="50">
        <f t="shared" si="0"/>
        <v>3141.6000000000004</v>
      </c>
      <c r="G54" s="40"/>
    </row>
    <row r="55" spans="1:863" x14ac:dyDescent="0.3">
      <c r="A55" s="59"/>
      <c r="B55" s="60"/>
      <c r="C55" s="59"/>
      <c r="D55" s="59"/>
      <c r="E55" s="66" t="s">
        <v>66</v>
      </c>
      <c r="F55" s="65">
        <f>SUM(F4:F54)</f>
        <v>107490.4</v>
      </c>
    </row>
    <row r="56" spans="1:863" x14ac:dyDescent="0.3">
      <c r="A56" s="2"/>
      <c r="B56" s="2"/>
      <c r="C56" s="2"/>
      <c r="D56" s="2"/>
      <c r="E56" s="2"/>
      <c r="F56" s="2"/>
    </row>
    <row r="57" spans="1:863" x14ac:dyDescent="0.3">
      <c r="A57" s="2"/>
      <c r="B57" s="2"/>
      <c r="C57" s="2"/>
      <c r="D57" s="2"/>
      <c r="E57" s="2"/>
      <c r="F57" s="2"/>
    </row>
    <row r="58" spans="1:863" x14ac:dyDescent="0.3">
      <c r="A58" s="2"/>
      <c r="B58" s="2"/>
      <c r="C58" s="2"/>
      <c r="D58" s="2"/>
      <c r="E58" s="2"/>
      <c r="F58" s="2"/>
    </row>
    <row r="59" spans="1:863" x14ac:dyDescent="0.3">
      <c r="A59" s="2"/>
      <c r="B59" s="2"/>
      <c r="C59" s="2"/>
      <c r="D59" s="2"/>
      <c r="E59" s="2"/>
      <c r="F59" s="2"/>
    </row>
  </sheetData>
  <sortState ref="B5:F54">
    <sortCondition ref="B4"/>
  </sortState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3" workbookViewId="0">
      <selection activeCell="G30" sqref="G30"/>
    </sheetView>
  </sheetViews>
  <sheetFormatPr defaultRowHeight="14.25" x14ac:dyDescent="0.2"/>
  <cols>
    <col min="1" max="1" width="6.5703125" style="3" customWidth="1"/>
    <col min="2" max="2" width="76.7109375" style="3" customWidth="1"/>
    <col min="3" max="3" width="8.85546875" style="3" customWidth="1"/>
    <col min="4" max="4" width="9.140625" style="3" customWidth="1"/>
    <col min="5" max="5" width="11.5703125" style="3" customWidth="1"/>
    <col min="6" max="6" width="21.140625" style="3" customWidth="1"/>
    <col min="7" max="7" width="20.42578125" style="3" customWidth="1"/>
    <col min="8" max="8" width="22.85546875" style="3" customWidth="1"/>
    <col min="9" max="9" width="11.42578125" style="3" hidden="1" customWidth="1"/>
    <col min="10" max="16384" width="9.140625" style="3"/>
  </cols>
  <sheetData>
    <row r="1" spans="1:7" ht="16.5" thickTop="1" thickBot="1" x14ac:dyDescent="0.3">
      <c r="A1" s="75" t="s">
        <v>272</v>
      </c>
      <c r="B1" s="75"/>
      <c r="C1" s="75"/>
      <c r="D1" s="75"/>
      <c r="E1" s="75"/>
      <c r="F1" s="75"/>
    </row>
    <row r="2" spans="1:7" ht="15.75" thickTop="1" x14ac:dyDescent="0.25">
      <c r="A2" s="9"/>
      <c r="B2" s="6"/>
      <c r="C2" s="5" t="s">
        <v>62</v>
      </c>
      <c r="D2" s="5" t="s">
        <v>61</v>
      </c>
      <c r="E2" s="5" t="s">
        <v>69</v>
      </c>
      <c r="F2" s="7" t="s">
        <v>63</v>
      </c>
      <c r="G2" s="4"/>
    </row>
    <row r="3" spans="1:7" ht="15" x14ac:dyDescent="0.25">
      <c r="A3" s="13">
        <v>1</v>
      </c>
      <c r="B3" s="14" t="s">
        <v>1</v>
      </c>
      <c r="C3" s="5" t="s">
        <v>0</v>
      </c>
      <c r="D3" s="7">
        <v>400</v>
      </c>
      <c r="E3" s="41">
        <v>0.05</v>
      </c>
      <c r="F3" s="11">
        <f t="shared" ref="F3:F34" si="0">D3*E3</f>
        <v>20</v>
      </c>
      <c r="G3" s="4"/>
    </row>
    <row r="4" spans="1:7" ht="15" x14ac:dyDescent="0.25">
      <c r="A4" s="13">
        <f t="shared" ref="A4:A11" si="1">A3+1</f>
        <v>2</v>
      </c>
      <c r="B4" s="14" t="s">
        <v>2</v>
      </c>
      <c r="C4" s="5" t="s">
        <v>3</v>
      </c>
      <c r="D4" s="7">
        <v>600</v>
      </c>
      <c r="E4" s="41">
        <v>0.3</v>
      </c>
      <c r="F4" s="11">
        <f t="shared" si="0"/>
        <v>180</v>
      </c>
      <c r="G4" s="4"/>
    </row>
    <row r="5" spans="1:7" ht="15" x14ac:dyDescent="0.25">
      <c r="A5" s="13">
        <f t="shared" si="1"/>
        <v>3</v>
      </c>
      <c r="B5" s="14" t="s">
        <v>5</v>
      </c>
      <c r="C5" s="5" t="s">
        <v>4</v>
      </c>
      <c r="D5" s="7">
        <v>25</v>
      </c>
      <c r="E5" s="41">
        <v>0.92</v>
      </c>
      <c r="F5" s="11">
        <f t="shared" si="0"/>
        <v>23</v>
      </c>
      <c r="G5" s="4"/>
    </row>
    <row r="6" spans="1:7" ht="15" x14ac:dyDescent="0.25">
      <c r="A6" s="13">
        <f t="shared" si="1"/>
        <v>4</v>
      </c>
      <c r="B6" s="14" t="s">
        <v>6</v>
      </c>
      <c r="C6" s="5" t="s">
        <v>4</v>
      </c>
      <c r="D6" s="7">
        <v>25</v>
      </c>
      <c r="E6" s="41">
        <v>3.47</v>
      </c>
      <c r="F6" s="11">
        <f t="shared" si="0"/>
        <v>86.75</v>
      </c>
      <c r="G6" s="4"/>
    </row>
    <row r="7" spans="1:7" ht="15" x14ac:dyDescent="0.25">
      <c r="A7" s="13">
        <f t="shared" si="1"/>
        <v>5</v>
      </c>
      <c r="B7" s="14" t="s">
        <v>42</v>
      </c>
      <c r="C7" s="5" t="s">
        <v>0</v>
      </c>
      <c r="D7" s="7">
        <v>360</v>
      </c>
      <c r="E7" s="41">
        <v>0.04</v>
      </c>
      <c r="F7" s="11">
        <f t="shared" si="0"/>
        <v>14.4</v>
      </c>
      <c r="G7" s="4"/>
    </row>
    <row r="8" spans="1:7" ht="15.75" customHeight="1" x14ac:dyDescent="0.25">
      <c r="A8" s="13">
        <f t="shared" si="1"/>
        <v>6</v>
      </c>
      <c r="B8" s="14" t="s">
        <v>44</v>
      </c>
      <c r="C8" s="5" t="s">
        <v>3</v>
      </c>
      <c r="D8" s="7">
        <v>200</v>
      </c>
      <c r="E8" s="41">
        <v>1.79</v>
      </c>
      <c r="F8" s="11">
        <f t="shared" si="0"/>
        <v>358</v>
      </c>
      <c r="G8" s="4"/>
    </row>
    <row r="9" spans="1:7" ht="15" x14ac:dyDescent="0.25">
      <c r="A9" s="13">
        <f t="shared" si="1"/>
        <v>7</v>
      </c>
      <c r="B9" s="14" t="s">
        <v>71</v>
      </c>
      <c r="C9" s="15" t="s">
        <v>3</v>
      </c>
      <c r="D9" s="15">
        <v>200</v>
      </c>
      <c r="E9" s="41">
        <v>0.93</v>
      </c>
      <c r="F9" s="11">
        <f t="shared" si="0"/>
        <v>186</v>
      </c>
      <c r="G9" s="16"/>
    </row>
    <row r="10" spans="1:7" ht="15" x14ac:dyDescent="0.25">
      <c r="A10" s="13">
        <f t="shared" si="1"/>
        <v>8</v>
      </c>
      <c r="B10" s="14" t="s">
        <v>43</v>
      </c>
      <c r="C10" s="5" t="s">
        <v>3</v>
      </c>
      <c r="D10" s="7">
        <v>250</v>
      </c>
      <c r="E10" s="41">
        <v>3.59</v>
      </c>
      <c r="F10" s="11">
        <f t="shared" si="0"/>
        <v>897.5</v>
      </c>
      <c r="G10" s="4"/>
    </row>
    <row r="11" spans="1:7" ht="15" x14ac:dyDescent="0.25">
      <c r="A11" s="13">
        <f t="shared" si="1"/>
        <v>9</v>
      </c>
      <c r="B11" s="14" t="s">
        <v>45</v>
      </c>
      <c r="C11" s="5" t="s">
        <v>3</v>
      </c>
      <c r="D11" s="7">
        <v>1000</v>
      </c>
      <c r="E11" s="41">
        <v>0.54</v>
      </c>
      <c r="F11" s="11">
        <f t="shared" si="0"/>
        <v>540</v>
      </c>
      <c r="G11" s="4"/>
    </row>
    <row r="12" spans="1:7" ht="15" x14ac:dyDescent="0.25">
      <c r="A12" s="13">
        <f t="shared" ref="A12:A34" si="2">A11+1</f>
        <v>10</v>
      </c>
      <c r="B12" s="14" t="s">
        <v>73</v>
      </c>
      <c r="C12" s="5" t="s">
        <v>4</v>
      </c>
      <c r="D12" s="7">
        <v>300</v>
      </c>
      <c r="E12" s="41">
        <v>0.9</v>
      </c>
      <c r="F12" s="11">
        <f t="shared" si="0"/>
        <v>270</v>
      </c>
      <c r="G12" s="4"/>
    </row>
    <row r="13" spans="1:7" ht="15" x14ac:dyDescent="0.25">
      <c r="A13" s="13">
        <f t="shared" si="2"/>
        <v>11</v>
      </c>
      <c r="B13" s="14" t="s">
        <v>46</v>
      </c>
      <c r="C13" s="5" t="s">
        <v>3</v>
      </c>
      <c r="D13" s="7">
        <v>100</v>
      </c>
      <c r="E13" s="41">
        <v>3.45</v>
      </c>
      <c r="F13" s="11">
        <f t="shared" si="0"/>
        <v>345</v>
      </c>
      <c r="G13" s="4"/>
    </row>
    <row r="14" spans="1:7" ht="15" x14ac:dyDescent="0.25">
      <c r="A14" s="13">
        <f t="shared" si="2"/>
        <v>12</v>
      </c>
      <c r="B14" s="14" t="s">
        <v>47</v>
      </c>
      <c r="C14" s="5" t="s">
        <v>3</v>
      </c>
      <c r="D14" s="7">
        <v>400</v>
      </c>
      <c r="E14" s="41">
        <v>1.18</v>
      </c>
      <c r="F14" s="11">
        <f t="shared" si="0"/>
        <v>472</v>
      </c>
      <c r="G14" s="4"/>
    </row>
    <row r="15" spans="1:7" ht="15" x14ac:dyDescent="0.25">
      <c r="A15" s="13">
        <f t="shared" si="2"/>
        <v>13</v>
      </c>
      <c r="B15" s="14" t="s">
        <v>48</v>
      </c>
      <c r="C15" s="5" t="s">
        <v>3</v>
      </c>
      <c r="D15" s="7">
        <v>350</v>
      </c>
      <c r="E15" s="41">
        <v>1.66</v>
      </c>
      <c r="F15" s="11">
        <f t="shared" si="0"/>
        <v>581</v>
      </c>
      <c r="G15" s="4"/>
    </row>
    <row r="16" spans="1:7" ht="15.75" customHeight="1" x14ac:dyDescent="0.25">
      <c r="A16" s="13">
        <f t="shared" si="2"/>
        <v>14</v>
      </c>
      <c r="B16" s="14" t="s">
        <v>49</v>
      </c>
      <c r="C16" s="5" t="s">
        <v>3</v>
      </c>
      <c r="D16" s="7">
        <v>200</v>
      </c>
      <c r="E16" s="41">
        <v>0.6</v>
      </c>
      <c r="F16" s="11">
        <f t="shared" si="0"/>
        <v>120</v>
      </c>
      <c r="G16" s="4"/>
    </row>
    <row r="17" spans="1:9" ht="15" x14ac:dyDescent="0.25">
      <c r="A17" s="13">
        <f t="shared" si="2"/>
        <v>15</v>
      </c>
      <c r="B17" s="14" t="s">
        <v>50</v>
      </c>
      <c r="C17" s="5" t="s">
        <v>3</v>
      </c>
      <c r="D17" s="7">
        <v>150</v>
      </c>
      <c r="E17" s="41">
        <v>0.42</v>
      </c>
      <c r="F17" s="11">
        <f t="shared" si="0"/>
        <v>63</v>
      </c>
      <c r="G17" s="4"/>
    </row>
    <row r="18" spans="1:9" ht="15" x14ac:dyDescent="0.25">
      <c r="A18" s="13">
        <f t="shared" si="2"/>
        <v>16</v>
      </c>
      <c r="B18" s="14" t="s">
        <v>51</v>
      </c>
      <c r="C18" s="5" t="s">
        <v>3</v>
      </c>
      <c r="D18" s="7">
        <v>400</v>
      </c>
      <c r="E18" s="41">
        <v>0.46</v>
      </c>
      <c r="F18" s="11">
        <f t="shared" si="0"/>
        <v>184</v>
      </c>
      <c r="G18" s="4"/>
    </row>
    <row r="19" spans="1:9" ht="15" x14ac:dyDescent="0.25">
      <c r="A19" s="13">
        <f t="shared" si="2"/>
        <v>17</v>
      </c>
      <c r="B19" s="14" t="s">
        <v>67</v>
      </c>
      <c r="C19" s="15" t="s">
        <v>3</v>
      </c>
      <c r="D19" s="15">
        <v>100</v>
      </c>
      <c r="E19" s="41">
        <v>3.31</v>
      </c>
      <c r="F19" s="11">
        <f t="shared" si="0"/>
        <v>331</v>
      </c>
      <c r="G19" s="16"/>
    </row>
    <row r="20" spans="1:9" ht="15" x14ac:dyDescent="0.25">
      <c r="A20" s="13">
        <f t="shared" si="2"/>
        <v>18</v>
      </c>
      <c r="B20" s="14" t="s">
        <v>53</v>
      </c>
      <c r="C20" s="5" t="s">
        <v>4</v>
      </c>
      <c r="D20" s="7">
        <v>150</v>
      </c>
      <c r="E20" s="41">
        <v>3.71</v>
      </c>
      <c r="F20" s="11">
        <f t="shared" si="0"/>
        <v>556.5</v>
      </c>
      <c r="G20" s="4"/>
    </row>
    <row r="21" spans="1:9" ht="15" x14ac:dyDescent="0.25">
      <c r="A21" s="13">
        <f t="shared" si="2"/>
        <v>19</v>
      </c>
      <c r="B21" s="14" t="s">
        <v>52</v>
      </c>
      <c r="C21" s="5" t="s">
        <v>4</v>
      </c>
      <c r="D21" s="7">
        <v>200</v>
      </c>
      <c r="E21" s="41">
        <v>5.9</v>
      </c>
      <c r="F21" s="11">
        <f t="shared" si="0"/>
        <v>1180</v>
      </c>
      <c r="G21" s="4"/>
    </row>
    <row r="22" spans="1:9" ht="15" x14ac:dyDescent="0.25">
      <c r="A22" s="13">
        <f t="shared" si="2"/>
        <v>20</v>
      </c>
      <c r="B22" s="14" t="s">
        <v>11</v>
      </c>
      <c r="C22" s="5" t="s">
        <v>0</v>
      </c>
      <c r="D22" s="7">
        <v>150</v>
      </c>
      <c r="E22" s="41">
        <v>0.32</v>
      </c>
      <c r="F22" s="11">
        <f t="shared" si="0"/>
        <v>48</v>
      </c>
      <c r="G22" s="4"/>
    </row>
    <row r="23" spans="1:9" ht="15.75" customHeight="1" x14ac:dyDescent="0.25">
      <c r="A23" s="13">
        <f t="shared" si="2"/>
        <v>21</v>
      </c>
      <c r="B23" s="14" t="s">
        <v>54</v>
      </c>
      <c r="C23" s="5" t="s">
        <v>3</v>
      </c>
      <c r="D23" s="7">
        <v>1000</v>
      </c>
      <c r="E23" s="41">
        <v>0.42</v>
      </c>
      <c r="F23" s="11">
        <f t="shared" si="0"/>
        <v>420</v>
      </c>
      <c r="G23" s="4"/>
    </row>
    <row r="24" spans="1:9" ht="15" x14ac:dyDescent="0.25">
      <c r="A24" s="13">
        <f t="shared" si="2"/>
        <v>22</v>
      </c>
      <c r="B24" s="14" t="s">
        <v>68</v>
      </c>
      <c r="C24" s="15" t="s">
        <v>3</v>
      </c>
      <c r="D24" s="15">
        <v>100</v>
      </c>
      <c r="E24" s="41">
        <v>2.68</v>
      </c>
      <c r="F24" s="11">
        <f t="shared" si="0"/>
        <v>268</v>
      </c>
      <c r="G24" s="16"/>
    </row>
    <row r="25" spans="1:9" ht="15" x14ac:dyDescent="0.25">
      <c r="A25" s="13">
        <v>23</v>
      </c>
      <c r="B25" s="14" t="s">
        <v>70</v>
      </c>
      <c r="C25" s="5" t="s">
        <v>3</v>
      </c>
      <c r="D25" s="7">
        <v>200</v>
      </c>
      <c r="E25" s="41">
        <v>4.18</v>
      </c>
      <c r="F25" s="11">
        <f t="shared" si="0"/>
        <v>836</v>
      </c>
      <c r="G25" s="4"/>
    </row>
    <row r="26" spans="1:9" ht="15" x14ac:dyDescent="0.25">
      <c r="A26" s="13">
        <f t="shared" si="2"/>
        <v>24</v>
      </c>
      <c r="B26" s="14" t="s">
        <v>55</v>
      </c>
      <c r="C26" s="5" t="s">
        <v>3</v>
      </c>
      <c r="D26" s="7">
        <v>100</v>
      </c>
      <c r="E26" s="41">
        <v>0.76</v>
      </c>
      <c r="F26" s="11">
        <f t="shared" si="0"/>
        <v>76</v>
      </c>
      <c r="G26" s="4"/>
    </row>
    <row r="27" spans="1:9" ht="15" x14ac:dyDescent="0.25">
      <c r="A27" s="13">
        <f t="shared" si="2"/>
        <v>25</v>
      </c>
      <c r="B27" s="14" t="s">
        <v>72</v>
      </c>
      <c r="C27" s="5" t="s">
        <v>4</v>
      </c>
      <c r="D27" s="7">
        <v>600</v>
      </c>
      <c r="E27" s="41">
        <v>4.24</v>
      </c>
      <c r="F27" s="11">
        <f t="shared" si="0"/>
        <v>2544</v>
      </c>
      <c r="G27" s="18"/>
      <c r="H27" s="19"/>
      <c r="I27" s="17"/>
    </row>
    <row r="28" spans="1:9" ht="15" x14ac:dyDescent="0.25">
      <c r="A28" s="13">
        <f t="shared" si="2"/>
        <v>26</v>
      </c>
      <c r="B28" s="14" t="s">
        <v>59</v>
      </c>
      <c r="C28" s="7" t="s">
        <v>4</v>
      </c>
      <c r="D28" s="7">
        <v>200</v>
      </c>
      <c r="E28" s="41">
        <v>7.17</v>
      </c>
      <c r="F28" s="11">
        <f t="shared" si="0"/>
        <v>1434</v>
      </c>
      <c r="G28" s="18"/>
      <c r="H28" s="19"/>
      <c r="I28" s="17"/>
    </row>
    <row r="29" spans="1:9" ht="15" x14ac:dyDescent="0.25">
      <c r="A29" s="13">
        <f t="shared" si="2"/>
        <v>27</v>
      </c>
      <c r="B29" s="14" t="s">
        <v>58</v>
      </c>
      <c r="C29" s="7" t="s">
        <v>4</v>
      </c>
      <c r="D29" s="7">
        <v>240</v>
      </c>
      <c r="E29" s="41">
        <v>4.45</v>
      </c>
      <c r="F29" s="11">
        <f t="shared" si="0"/>
        <v>1068</v>
      </c>
      <c r="G29" s="18"/>
      <c r="H29" s="19"/>
      <c r="I29" s="17"/>
    </row>
    <row r="30" spans="1:9" ht="15" x14ac:dyDescent="0.25">
      <c r="A30" s="13">
        <f t="shared" si="2"/>
        <v>28</v>
      </c>
      <c r="B30" s="14" t="s">
        <v>57</v>
      </c>
      <c r="C30" s="5" t="s">
        <v>4</v>
      </c>
      <c r="D30" s="7">
        <v>200</v>
      </c>
      <c r="E30" s="41">
        <v>6.36</v>
      </c>
      <c r="F30" s="11">
        <f t="shared" si="0"/>
        <v>1272</v>
      </c>
      <c r="G30" s="18"/>
      <c r="H30" s="19"/>
      <c r="I30" s="17"/>
    </row>
    <row r="31" spans="1:9" ht="15" x14ac:dyDescent="0.25">
      <c r="A31" s="13">
        <f t="shared" si="2"/>
        <v>29</v>
      </c>
      <c r="B31" s="14" t="s">
        <v>56</v>
      </c>
      <c r="C31" s="5" t="s">
        <v>3</v>
      </c>
      <c r="D31" s="7">
        <v>200</v>
      </c>
      <c r="E31" s="41">
        <v>2.93</v>
      </c>
      <c r="F31" s="11">
        <f t="shared" si="0"/>
        <v>586</v>
      </c>
      <c r="G31" s="18"/>
      <c r="H31" s="19"/>
      <c r="I31" s="17"/>
    </row>
    <row r="32" spans="1:9" ht="15" x14ac:dyDescent="0.25">
      <c r="A32" s="13">
        <f t="shared" si="2"/>
        <v>30</v>
      </c>
      <c r="B32" s="14" t="s">
        <v>60</v>
      </c>
      <c r="C32" s="15" t="s">
        <v>3</v>
      </c>
      <c r="D32" s="15">
        <v>300</v>
      </c>
      <c r="E32" s="41">
        <v>0.75</v>
      </c>
      <c r="F32" s="11">
        <f t="shared" si="0"/>
        <v>225</v>
      </c>
      <c r="G32" s="18"/>
      <c r="H32" s="19"/>
      <c r="I32" s="17"/>
    </row>
    <row r="33" spans="1:9" ht="15" x14ac:dyDescent="0.25">
      <c r="A33" s="13">
        <f t="shared" si="2"/>
        <v>31</v>
      </c>
      <c r="B33" s="14" t="s">
        <v>274</v>
      </c>
      <c r="C33" s="15" t="s">
        <v>4</v>
      </c>
      <c r="D33" s="15">
        <v>300</v>
      </c>
      <c r="E33" s="41">
        <v>5.66</v>
      </c>
      <c r="F33" s="11">
        <f t="shared" si="0"/>
        <v>1698</v>
      </c>
      <c r="G33" s="18"/>
      <c r="H33" s="19"/>
      <c r="I33" s="19"/>
    </row>
    <row r="34" spans="1:9" ht="15" x14ac:dyDescent="0.25">
      <c r="A34" s="13">
        <f t="shared" si="2"/>
        <v>32</v>
      </c>
      <c r="B34" s="14" t="s">
        <v>275</v>
      </c>
      <c r="C34" s="15" t="s">
        <v>276</v>
      </c>
      <c r="D34" s="15">
        <v>100</v>
      </c>
      <c r="E34" s="41">
        <v>3.66</v>
      </c>
      <c r="F34" s="11">
        <f t="shared" si="0"/>
        <v>366</v>
      </c>
      <c r="G34" s="18"/>
      <c r="H34" s="19"/>
      <c r="I34" s="19"/>
    </row>
    <row r="35" spans="1:9" x14ac:dyDescent="0.2">
      <c r="B35" s="4"/>
      <c r="C35" s="4"/>
      <c r="D35" s="10"/>
      <c r="E35" s="10"/>
      <c r="F35" s="42">
        <f>SUM(F3:F34)</f>
        <v>17249.150000000001</v>
      </c>
      <c r="G35" s="77"/>
      <c r="H35" s="78"/>
      <c r="I35" s="78"/>
    </row>
  </sheetData>
  <sortState ref="B4:F36">
    <sortCondition ref="B4"/>
  </sortState>
  <mergeCells count="2">
    <mergeCell ref="G35:I35"/>
    <mergeCell ref="A1:F1"/>
  </mergeCells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Medicamentos FBM</vt:lpstr>
      <vt:lpstr>Judicial</vt:lpstr>
      <vt:lpstr>SAMU</vt:lpstr>
      <vt:lpstr>Plan1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Rafaela Ferreira</cp:lastModifiedBy>
  <cp:lastPrinted>2019-11-14T20:04:50Z</cp:lastPrinted>
  <dcterms:created xsi:type="dcterms:W3CDTF">2013-04-01T14:05:29Z</dcterms:created>
  <dcterms:modified xsi:type="dcterms:W3CDTF">2019-11-20T17:36:27Z</dcterms:modified>
</cp:coreProperties>
</file>