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15600" windowHeight="7935" activeTab="1"/>
  </bookViews>
  <sheets>
    <sheet name="Medicamentos FBM" sheetId="10" r:id="rId1"/>
    <sheet name="Judicial" sheetId="7" r:id="rId2"/>
    <sheet name="SAMU" sheetId="8" r:id="rId3"/>
    <sheet name="Plan1" sheetId="9" state="hidden" r:id="rId4"/>
  </sheets>
  <calcPr calcId="145621"/>
</workbook>
</file>

<file path=xl/calcChain.xml><?xml version="1.0" encoding="utf-8"?>
<calcChain xmlns="http://schemas.openxmlformats.org/spreadsheetml/2006/main">
  <c r="A32" i="10" l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F108" i="10" l="1"/>
  <c r="F4" i="7" l="1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49" i="7" l="1"/>
  <c r="A50" i="7"/>
  <c r="A5" i="7" l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" i="8"/>
  <c r="F34" i="8" l="1"/>
  <c r="F27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4" i="10"/>
  <c r="F190" i="10" l="1"/>
  <c r="F51" i="7" l="1"/>
  <c r="A4" i="8"/>
  <c r="A5" i="8" s="1"/>
  <c r="A9" i="8" s="1"/>
  <c r="A10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31" i="8" s="1"/>
  <c r="A32" i="8" s="1"/>
  <c r="A33" i="8" s="1"/>
</calcChain>
</file>

<file path=xl/sharedStrings.xml><?xml version="1.0" encoding="utf-8"?>
<sst xmlns="http://schemas.openxmlformats.org/spreadsheetml/2006/main" count="548" uniqueCount="294">
  <si>
    <t>COMP.</t>
  </si>
  <si>
    <t>AMP.</t>
  </si>
  <si>
    <t>FRASCO</t>
  </si>
  <si>
    <t>TOTAL</t>
  </si>
  <si>
    <t>PEDIDO</t>
  </si>
  <si>
    <t>TIPO</t>
  </si>
  <si>
    <t xml:space="preserve"> TOTAL</t>
  </si>
  <si>
    <t>QTIDADE</t>
  </si>
  <si>
    <t>VALOR UNIT.</t>
  </si>
  <si>
    <t>Valor Total</t>
  </si>
  <si>
    <t>Valor UNIT</t>
  </si>
  <si>
    <t>Relatório de Cotação</t>
  </si>
  <si>
    <t>Item</t>
  </si>
  <si>
    <t>Quantidade</t>
  </si>
  <si>
    <t>Valor unitario</t>
  </si>
  <si>
    <t>Total</t>
  </si>
  <si>
    <t>Comprimidos</t>
  </si>
  <si>
    <t>Tubos</t>
  </si>
  <si>
    <t>Ampolas</t>
  </si>
  <si>
    <t>Frascos</t>
  </si>
  <si>
    <t>Envelopes</t>
  </si>
  <si>
    <t>Apresentação</t>
  </si>
  <si>
    <t xml:space="preserve">Comprimidos </t>
  </si>
  <si>
    <t>ÁGUA DESTILADA 10ML</t>
  </si>
  <si>
    <t xml:space="preserve">BROMETO DE IPRATRÓPIO 0,025% </t>
  </si>
  <si>
    <t>DIAZEPAM 5MG/ML EV/IM</t>
  </si>
  <si>
    <t>DIMENIDRINATO 3MG/ML +PIRIDOXINA 5MG/ML+GLICOSE 100MG/ML +FRUTOSE 100MG/ML EV</t>
  </si>
  <si>
    <t>DIPIRONA SÓDICA 500MG/ML EV/IM</t>
  </si>
  <si>
    <t>EPINEFRINA, HEMITARTARATO DE 1MG/ML EV/IM/SC/IC/IN</t>
  </si>
  <si>
    <t>ESCOPOLAMINA, BUTILBROMETO 20MG/ML EV/IM</t>
  </si>
  <si>
    <t>FUROSEMIDA 10MG/ML EV</t>
  </si>
  <si>
    <t>GLICOSE  50% 10ML</t>
  </si>
  <si>
    <t>GLICOSE  25% 10ML</t>
  </si>
  <si>
    <t>HALOPERIDOL 5MG/ML EV/IM</t>
  </si>
  <si>
    <t>HIDROCORTIZONA, SUCCINATO 100MG</t>
  </si>
  <si>
    <t>HIDROCORTIZONA, SUCCINATO 500MG</t>
  </si>
  <si>
    <t>ISOSSORBIDA 5MG</t>
  </si>
  <si>
    <t xml:space="preserve">MORFINA, SULFATO  10MG/ML EV/IM/SC </t>
  </si>
  <si>
    <t>PROMETAZINA, CLORIDRATO  25MG/ML  IM/EV</t>
  </si>
  <si>
    <t>CLORIDRATO DE PIRIDOXINA 50MG/ML+DIMENIDRINATO 50MG/ML IM</t>
  </si>
  <si>
    <t>ESCOPOLAMINA, BUTILBROMETO+DIPIRONA  4MG+500MG/ML AMPOLA EV/IM</t>
  </si>
  <si>
    <t>SORO FISIOLÓGICO 0,9% 100ML</t>
  </si>
  <si>
    <t>SORO FISIOLÓGICO 0,9% 250ML</t>
  </si>
  <si>
    <t>SORO FISIOLÓGICO 0,9% 500ML</t>
  </si>
  <si>
    <t>SORO FISIOLÓGICO 0,9% 1.000ML</t>
  </si>
  <si>
    <t>ÁCIDO ACETIL SALICíLICO 100MG</t>
  </si>
  <si>
    <t xml:space="preserve">CAPTOPRIL 25MG </t>
  </si>
  <si>
    <t>SORO GLICOSADO 5% 250ML</t>
  </si>
  <si>
    <t>SORO RINGER C/ LACTATO 500ML</t>
  </si>
  <si>
    <t>METOCLOPRAMIDA,  CLORIDRATO 5MG/ML IV/IM</t>
  </si>
  <si>
    <t xml:space="preserve">Frascos </t>
  </si>
  <si>
    <t>TENOXICAM 20MG  IV/IM</t>
  </si>
  <si>
    <t xml:space="preserve">TERBUTALINA, SULFATO 0,5MG/ML IV/SC </t>
  </si>
  <si>
    <t xml:space="preserve">TRAMADOL, CLORIDRATO 50MG/ML IV/IM </t>
  </si>
  <si>
    <t>MEDICAMENTOS JUDICIALIZADOS 2021</t>
  </si>
  <si>
    <t>Ácido acetilsalicílico tamponado (somalgin cardio) 100mg</t>
  </si>
  <si>
    <t xml:space="preserve">Anlodipino + atenolol  5mg/25 mg- BETALOR </t>
  </si>
  <si>
    <t xml:space="preserve">ARISTAB 10mg </t>
  </si>
  <si>
    <t xml:space="preserve">Azorga ® 5 ml </t>
  </si>
  <si>
    <t>BENICAR ANLO - Olmesatarna Medoxomila 40mg + Anlodipino 5 mg</t>
  </si>
  <si>
    <t xml:space="preserve">Bisoprolol 10mg </t>
  </si>
  <si>
    <t xml:space="preserve">Brometo de Glicopirrônio 50mcg- SEEBRI </t>
  </si>
  <si>
    <t>CAPS.</t>
  </si>
  <si>
    <t xml:space="preserve">Carvedilol 25mg </t>
  </si>
  <si>
    <t xml:space="preserve">Citalopram 20 mg </t>
  </si>
  <si>
    <t xml:space="preserve">Cloridrato de bupropiona 300 mg </t>
  </si>
  <si>
    <t xml:space="preserve">Cloridrato de memantina  10 mg </t>
  </si>
  <si>
    <t xml:space="preserve">Cloridrato de propafenona 300 mg </t>
  </si>
  <si>
    <t>TUBO</t>
  </si>
  <si>
    <t xml:space="preserve">Cymbalta 60mg </t>
  </si>
  <si>
    <t xml:space="preserve">Diosmina + hesperidina 450/50mg </t>
  </si>
  <si>
    <t xml:space="preserve">EXELON PATCH 15 </t>
  </si>
  <si>
    <t>ADESIVO</t>
  </si>
  <si>
    <t>Frontal XR 1mg</t>
  </si>
  <si>
    <t xml:space="preserve">Galvus 50mg </t>
  </si>
  <si>
    <t>Galvus Met 50mg + 850mg</t>
  </si>
  <si>
    <t xml:space="preserve">Hyaback colírio 0,15% 10 ml </t>
  </si>
  <si>
    <t>Insulina Glargina Lantus ® 100 UI  10 ml</t>
  </si>
  <si>
    <t xml:space="preserve">Insulina Lispro Humalog ® 100 UI 10 ml </t>
  </si>
  <si>
    <t xml:space="preserve">Isordil 5mg </t>
  </si>
  <si>
    <t xml:space="preserve">Levodopa 250mg + Carbidopa 25mg </t>
  </si>
  <si>
    <t>Maleato de Timolol 0,5% colírio 5ml</t>
  </si>
  <si>
    <t>Neocate LCP 400G</t>
  </si>
  <si>
    <t>LATA</t>
  </si>
  <si>
    <t xml:space="preserve">Primidona 100 mg </t>
  </si>
  <si>
    <t xml:space="preserve">PROLIA 60MG </t>
  </si>
  <si>
    <t>SERINGA</t>
  </si>
  <si>
    <t xml:space="preserve">Propranolol 80 mg </t>
  </si>
  <si>
    <t xml:space="preserve">PROSSO KM </t>
  </si>
  <si>
    <t>TABLETE</t>
  </si>
  <si>
    <t>RESTASIS 0,05%</t>
  </si>
  <si>
    <t>FLACONETE</t>
  </si>
  <si>
    <t xml:space="preserve">Rivaroxabana 15 mg </t>
  </si>
  <si>
    <t xml:space="preserve">Rivaroxabana 20mg </t>
  </si>
  <si>
    <t xml:space="preserve">Rosuvastatina 10 mg </t>
  </si>
  <si>
    <t>SERETIDE (25mcg+ 50mcg/dose)</t>
  </si>
  <si>
    <t xml:space="preserve">Seringa BD Ultrafine 50 </t>
  </si>
  <si>
    <t xml:space="preserve">Seringa BD Ultrafine 100 </t>
  </si>
  <si>
    <t xml:space="preserve">Sotalol 160 mg </t>
  </si>
  <si>
    <t>Souvenaid ®</t>
  </si>
  <si>
    <t>Sulfato de Glicosamina  1500mg + Sulfato de Condroitina 1200mg</t>
  </si>
  <si>
    <t>SACHÊ</t>
  </si>
  <si>
    <t xml:space="preserve">Travatan ® 5 ml </t>
  </si>
  <si>
    <t>Travatoprosta 0,04% colírio</t>
  </si>
  <si>
    <t xml:space="preserve">Trileptal  300MG </t>
  </si>
  <si>
    <t xml:space="preserve">Valsartana 80 mg + Hidroclorotiazida 12,5 mg </t>
  </si>
  <si>
    <t xml:space="preserve">Valsartana 320 mg+ Hidroclorotiazida 12,5 mg </t>
  </si>
  <si>
    <t xml:space="preserve">Venlafaxina 75 mg </t>
  </si>
  <si>
    <t xml:space="preserve">Venlafaxina 150mg </t>
  </si>
  <si>
    <t xml:space="preserve"> Medicamentos SMS 2021</t>
  </si>
  <si>
    <t xml:space="preserve">                                        LISTA DE MEDICAMENTOS SAMU 2021</t>
  </si>
  <si>
    <t>OMEPRAZOL 40MG 10ML AMPOLA CAIXA COM 25</t>
  </si>
  <si>
    <t>CAIXA/AMPOLA</t>
  </si>
  <si>
    <t>ACICLOVIR 200MG</t>
  </si>
  <si>
    <t>ACICLOVIR 50MG/G  10G CREME</t>
  </si>
  <si>
    <t>ÁCIDO ACETIL SALICILICO 100MG</t>
  </si>
  <si>
    <t xml:space="preserve">ÁCIDO ASCÓRBICO 500MG </t>
  </si>
  <si>
    <t>ÁCIDO ASCÓRBICO 100MG/ML 5ML IV</t>
  </si>
  <si>
    <t>ÁCIDO FÓLICO 5MG</t>
  </si>
  <si>
    <t xml:space="preserve">ÁGUA DESTILADA  10ML </t>
  </si>
  <si>
    <t>ALBENDAZOL   400MG</t>
  </si>
  <si>
    <t>ALBENDAZOL  40MG/ML 10ML</t>
  </si>
  <si>
    <t>ALENDRONATO  DE SÓDIO 70MG</t>
  </si>
  <si>
    <t>ALOPURINOL 100MG</t>
  </si>
  <si>
    <t>ALOPURINOL 300MG</t>
  </si>
  <si>
    <t>AMINOFILINA 100MG</t>
  </si>
  <si>
    <t>AMIODARONA 200 MG</t>
  </si>
  <si>
    <t>AMITRIPTILINA 25MG</t>
  </si>
  <si>
    <t>AMOXICILINA 250MG + ÁCIDO CLAVULÂNICO 62,5MG/5ML  75ML</t>
  </si>
  <si>
    <t>AMOXICILINA 500 MG</t>
  </si>
  <si>
    <t xml:space="preserve">AMOXICILINA 500MG + ÁCIDO CLAVULÂNICO 125MG </t>
  </si>
  <si>
    <t>AMOXICILINA 250MG/5ML 150ML</t>
  </si>
  <si>
    <t>ANLODIPINO 5MG</t>
  </si>
  <si>
    <t>ANLODIPINO 10MG</t>
  </si>
  <si>
    <t>AZITROMICINA 200MG/5ML 600MG 15ML</t>
  </si>
  <si>
    <t>AZITROMICINA 200MG/5ML 900MG 22,5ML</t>
  </si>
  <si>
    <t>AZITROMICINA 500MG</t>
  </si>
  <si>
    <t xml:space="preserve">BENZILPENICILINA BENZATINA 1.200.000UI </t>
  </si>
  <si>
    <t xml:space="preserve">BENZILPENICILINA BENZATINA 600.000UI </t>
  </si>
  <si>
    <t>BIPERIDENO CLORIDRATO 2MG</t>
  </si>
  <si>
    <t>BROMETO DE IPRATRÓPIO 0,025% 20ML</t>
  </si>
  <si>
    <t xml:space="preserve">BUTILBROMETO DE ESCOPOLAMINA + DIPIRONA SÓDICA (10/250MG) </t>
  </si>
  <si>
    <t>BUTILBROMETO DE ESCOPOLAMINA + DIPIRONA SÓDICA 20ML</t>
  </si>
  <si>
    <t>VARFARINA SÓDICA 5MG</t>
  </si>
  <si>
    <t>VALPROATO DE SÓDIO 50MG/ML 100ML</t>
  </si>
  <si>
    <t>VALPROATO DE SÓDIO 500MG</t>
  </si>
  <si>
    <t>VALPROATO DE SÓDIO 250MG</t>
  </si>
  <si>
    <t>TOPIRAMATO 50MG</t>
  </si>
  <si>
    <t>TENOXICAM 20MG/ML IV/IM</t>
  </si>
  <si>
    <t>TRAMADOL CLORIDRATO 50MG/ML IV/IM</t>
  </si>
  <si>
    <t>SULFATO FERROSO 40MG</t>
  </si>
  <si>
    <t>SULFATO FERROSO 125MG/ML 30ML</t>
  </si>
  <si>
    <t>SULFAMETOXAZOL+TRIMETOPRIMA 400MG+80MG</t>
  </si>
  <si>
    <t>SULFAMETOXAZOL+TRIMETOPRIMA 40MG+8MG/ML 100ML</t>
  </si>
  <si>
    <t>SULFADIAZINA DE PRATA 10MG/G 50G CREME</t>
  </si>
  <si>
    <t>SORO RINGER C/ LACTATO  1.000ML</t>
  </si>
  <si>
    <t>SORO GLICOSADO 5% 500ML</t>
  </si>
  <si>
    <t>SINVASTATINA 40MG</t>
  </si>
  <si>
    <t>SINVASTATINA 20MG</t>
  </si>
  <si>
    <t>SIMETICONA 75MG/ML 10ML</t>
  </si>
  <si>
    <t>BUTILBROMETO DE ESCOPOLAMINA 10MG</t>
  </si>
  <si>
    <t>CAPTOPRIL 25MG</t>
  </si>
  <si>
    <t xml:space="preserve">CAPTOPRIL 50MG </t>
  </si>
  <si>
    <t>CARBAMAZEPINA 20MG/ML 100ML</t>
  </si>
  <si>
    <t>CARBAMAZEPINA 200MG</t>
  </si>
  <si>
    <t>CARBONATO DE CALCIO 500MG</t>
  </si>
  <si>
    <t>CARBONATO DE CÁLCIO + COLECALCIFEROL 500MG + 200UI</t>
  </si>
  <si>
    <t>CEFALEXINA 500MG</t>
  </si>
  <si>
    <t>CEFALEXINA 250MG/5ML 100ML</t>
  </si>
  <si>
    <t>CETOCONAZOL 200MG</t>
  </si>
  <si>
    <t>CETOCONAZOL 20MG/G  30G CREME</t>
  </si>
  <si>
    <t xml:space="preserve">CETOPROFENO 50MG/ML IV/IM  </t>
  </si>
  <si>
    <t>CIMETIDINA 200MG</t>
  </si>
  <si>
    <t>CINARIZINA 75MG</t>
  </si>
  <si>
    <t>CIPROFIBRATO 100MG</t>
  </si>
  <si>
    <t>CIPROFLOXACINO 500MG</t>
  </si>
  <si>
    <t>CLOBAZAM 20MG</t>
  </si>
  <si>
    <t xml:space="preserve">CLOMIPRAMINA 25MG </t>
  </si>
  <si>
    <t>CLONAZEPAM 2MG</t>
  </si>
  <si>
    <t>CLOPIDOGREL 75MG</t>
  </si>
  <si>
    <t>CLORPROMAZINA 100MG</t>
  </si>
  <si>
    <t xml:space="preserve">CLORPROMAZINA 25MG </t>
  </si>
  <si>
    <t>CLORPROMAZINA 40MG/ML 20ML</t>
  </si>
  <si>
    <t xml:space="preserve">COMPLEXO B  </t>
  </si>
  <si>
    <t>COMPLEXO B  IV/IM</t>
  </si>
  <si>
    <t>DEXAMETASONA 4MG/ML IV/IM</t>
  </si>
  <si>
    <t>DEXAMETASONA 0,5MG/ML  120 ML</t>
  </si>
  <si>
    <t>DEXAMETASONA 1 MG/G  10G CREME</t>
  </si>
  <si>
    <t>DEXAMETASONA 4MG COMPRIMIDIO</t>
  </si>
  <si>
    <t>DEXCLORFENIRAMINA 2MG</t>
  </si>
  <si>
    <t>DIAZEPAM 5MG/ML IV/IM</t>
  </si>
  <si>
    <t>DIAZEPAM 10MG</t>
  </si>
  <si>
    <t>DICLOFENACO DIELTILAMÔNIO AEROSOL</t>
  </si>
  <si>
    <t>DICLOFENACO DIELTILAMÔNIO GEL</t>
  </si>
  <si>
    <t>DICLOFENACO POTÁSSICO  75MG/3ML IM</t>
  </si>
  <si>
    <t>DICLOFENACO POTÁSSICO 15MG/ML 20ML</t>
  </si>
  <si>
    <t>DICLOFENACO POTÁSSICO 50MG</t>
  </si>
  <si>
    <t>DICLOFENACO SÓDICO 50MG</t>
  </si>
  <si>
    <t xml:space="preserve">DIGOXINA 0,25MG </t>
  </si>
  <si>
    <t>DIPIRONA 500MG/ML IV/IM</t>
  </si>
  <si>
    <t>DIPIRONA 500MG</t>
  </si>
  <si>
    <t>DIPIRONA 500MG/ML 20ML</t>
  </si>
  <si>
    <t>ESCOPOLAMINA, BUTILBROMETO 20MG/ML IV/IM</t>
  </si>
  <si>
    <t>ESCOPOLAMINA BUTIL+DIPIRONA  4MG+500MG/ML AMPOLA IV/IM</t>
  </si>
  <si>
    <t>ESPIRONOLACTONA 100MG</t>
  </si>
  <si>
    <t>ESPIRONOLACTONA 25MG</t>
  </si>
  <si>
    <t>ESPIRONOLACTONA 50MG</t>
  </si>
  <si>
    <t>ESTROGENIOS CONJUGADOS 0,625MG</t>
  </si>
  <si>
    <t>FENITOÍNA 100MG</t>
  </si>
  <si>
    <t>FENOBARBITAL 40MG/ML  20ML</t>
  </si>
  <si>
    <t>FENOBARBITAL 100MG</t>
  </si>
  <si>
    <t>FLUCONAZOL 150MG</t>
  </si>
  <si>
    <t>FLUOXETINA CLORIDRATO DE 20MG</t>
  </si>
  <si>
    <t>FUMARATO DE QUETIAPINA 100MG</t>
  </si>
  <si>
    <t>FUMARATO DE QUETIAPINA 25MG</t>
  </si>
  <si>
    <t>FUROSEMIDA 10MG/ML IV</t>
  </si>
  <si>
    <t>FUROSEMIDA 40MG</t>
  </si>
  <si>
    <t>GLICOSE 25%</t>
  </si>
  <si>
    <t>GLICOSE 50%</t>
  </si>
  <si>
    <t>HALOPERIDOL 5MG</t>
  </si>
  <si>
    <t>HALOPERIDOL DECANOATO DE 70,52MG/ML/5MG/ML IM</t>
  </si>
  <si>
    <t>HIDROCORTISONA 100MG IV/IM</t>
  </si>
  <si>
    <t>HIDROCORTISONA 500MG IV/IM</t>
  </si>
  <si>
    <t>HIDROXIDO DE ALUMINIO 60MG/ML 100ML</t>
  </si>
  <si>
    <t>IBUPROFENO 600MG</t>
  </si>
  <si>
    <t>IBUPROFENO 50MG/ML 30ML</t>
  </si>
  <si>
    <t>IMIPRAMINA CLORIDRATO 25MG</t>
  </si>
  <si>
    <t>IMUNOGLOBULINA ANTI-Rh</t>
  </si>
  <si>
    <t>IODETO DE POTÁSSIO 2% 100ML</t>
  </si>
  <si>
    <t>ISOSSORBIDA 20 MG</t>
  </si>
  <si>
    <t>ISOSSORBIDA 40 MG</t>
  </si>
  <si>
    <t>ISOSSORBIDA 5 MG</t>
  </si>
  <si>
    <t>IVERMECTINA 6 MG</t>
  </si>
  <si>
    <t>LEVODOPA + CLORIDRATO DE BENZERAZIDA 200/50MG</t>
  </si>
  <si>
    <t>LEVOMEPROMAZINA MALEATO 100MG</t>
  </si>
  <si>
    <t>LEVOMEPROMAZINA MALEATO 25MG</t>
  </si>
  <si>
    <t>LEVONORGESTREL 0,75MG</t>
  </si>
  <si>
    <t>LEVONORGESTREL+ETINILESTRADIOL 0,15MG+0,03MG</t>
  </si>
  <si>
    <t>LEVOTIROXINA SÓDICA 100MCG</t>
  </si>
  <si>
    <t>SIMETICONA+HOMATROPINA 80MG+2,5MG/ML 20ML</t>
  </si>
  <si>
    <t>SALBUTAMOL 0,4MG/ML 100ML</t>
  </si>
  <si>
    <t>SAL PARA REIDRATACAO PÓ</t>
  </si>
  <si>
    <t>RISPERIDONA 2MG</t>
  </si>
  <si>
    <t>RISPERIDONA 1MG</t>
  </si>
  <si>
    <t>RANITIDINA 300MG</t>
  </si>
  <si>
    <t>RANITIDINA 150MG</t>
  </si>
  <si>
    <t>PROPATILNITRATO 10MG</t>
  </si>
  <si>
    <t>PROMETAZINA 25MG</t>
  </si>
  <si>
    <t>LEVOTIROXINA SÓDICA 25MCG</t>
  </si>
  <si>
    <t>LEVOTIROXINA SÓDICA 50MCG</t>
  </si>
  <si>
    <t>LEVOTIROXINA SÓDICA 75MCG</t>
  </si>
  <si>
    <t>LIDOCAÍNA CLORIDRATO 20MG/ML SEM VASOCONSTRITOR</t>
  </si>
  <si>
    <t>LÍTIO CARBONATO 300MG</t>
  </si>
  <si>
    <t>LORATADINA 10MG</t>
  </si>
  <si>
    <t>LORATADINA 1MG/ML 100ML</t>
  </si>
  <si>
    <t>MEBENDAZOL 100MG</t>
  </si>
  <si>
    <t>MEBENDAZOL 20MG/ML 30ML</t>
  </si>
  <si>
    <t>MEDROXIPROGESTERONA ACETATO 150MG/ML IM</t>
  </si>
  <si>
    <t>METILDOPA 250MG</t>
  </si>
  <si>
    <t>METILDOPA 500MG</t>
  </si>
  <si>
    <t>METOCLOPRAMIDA CLORIDRATO 5MG/ML IV/IM</t>
  </si>
  <si>
    <t>METOCLOPRAMIDA 10MG</t>
  </si>
  <si>
    <t>METOCLOPRAMIDA 4MG/ML 10ML</t>
  </si>
  <si>
    <t>METOPROLOL 100MG</t>
  </si>
  <si>
    <t>METOPROLOL 25MG</t>
  </si>
  <si>
    <t>METOPROLOL 50MG</t>
  </si>
  <si>
    <t>METRONIDAZOL 250MG</t>
  </si>
  <si>
    <t>METRONIDAZOL 400MG</t>
  </si>
  <si>
    <t>METRONIDAZOL 100MG/G 50G GEL</t>
  </si>
  <si>
    <t>METRONIDAZOL 40MG/ML 100ML</t>
  </si>
  <si>
    <t>MICONAZOL  20MG/G 80G CREME</t>
  </si>
  <si>
    <t>NEOMICINA+BACITRACINA 5MG/G+250UI/G 10G POMADA</t>
  </si>
  <si>
    <t>NIFEDIPINO 10MG</t>
  </si>
  <si>
    <t>NIFEDIPINO 20MG</t>
  </si>
  <si>
    <t>NIMESULIDA 100MG</t>
  </si>
  <si>
    <t>NISTATINA  100.000 UI/ML 30ML</t>
  </si>
  <si>
    <t>NISTATINA 25.000 UI/G 60G</t>
  </si>
  <si>
    <t>NITROFURANTOÍNA 100MG</t>
  </si>
  <si>
    <t>NORETISTERONA 0,35MG</t>
  </si>
  <si>
    <t>NORETISTERONA+VALERATO DE ESTRADIOL 50MG+5MG/ML IM</t>
  </si>
  <si>
    <t>NORFLOXACINO 400MG</t>
  </si>
  <si>
    <t>OMEPRAZOL 20MG</t>
  </si>
  <si>
    <t>PARACETAMOL 500MG</t>
  </si>
  <si>
    <t>PERMANGANATO DE POTÁSSIO 100MG</t>
  </si>
  <si>
    <t>PARACETAMOL 200MG/ML 10ML</t>
  </si>
  <si>
    <t>PIRIDOXINA CLORIDRATO+DIMENIDRINATO 50MG+50MG/ML IV/IM</t>
  </si>
  <si>
    <t>POLIVITAMÍNICO</t>
  </si>
  <si>
    <t>PREDNISOLONA 3MG/ML 60ML</t>
  </si>
  <si>
    <t>PREDNISONA 20MG</t>
  </si>
  <si>
    <t>PREDNISONA 5MG</t>
  </si>
  <si>
    <t>PROMETAZINA CLORIDRATO 25MG/ML IV/IM</t>
  </si>
  <si>
    <t xml:space="preserve">DEXCLORFENIRAMINA  suspensao 2mg / 5ml Sus. ORAL </t>
  </si>
  <si>
    <t>VERAPAMIL 80MG</t>
  </si>
  <si>
    <r>
      <t>Colagenase 0,6U/g + cloranfenicol 0,01g/g</t>
    </r>
    <r>
      <rPr>
        <sz val="7"/>
        <color rgb="FFC00000"/>
        <rFont val="Arial"/>
        <family val="2"/>
      </rPr>
      <t xml:space="preserve"> (tubo com 30g)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</si>
</sst>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[$R$-416]\ * #,##0.00_-;\-[$R$-416]\ * #,##0.00_-;_-[$R$-416]\ 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Arial Narrow"/>
      <family val="2"/>
    </font>
    <font>
      <sz val="11"/>
      <name val="Cambria"/>
      <family val="1"/>
    </font>
    <font>
      <sz val="9"/>
      <name val="Cambria"/>
      <family val="1"/>
    </font>
    <font>
      <i/>
      <sz val="10"/>
      <color theme="1"/>
      <name val="Century"/>
      <family val="1"/>
    </font>
    <font>
      <sz val="11"/>
      <name val="Calibri"/>
      <family val="2"/>
    </font>
    <font>
      <i/>
      <sz val="9"/>
      <name val="Calibri"/>
      <family val="2"/>
    </font>
    <font>
      <sz val="6"/>
      <name val="Cambria"/>
      <family val="1"/>
    </font>
    <font>
      <sz val="10"/>
      <name val="Cambria"/>
      <family val="1"/>
    </font>
    <font>
      <i/>
      <sz val="10"/>
      <name val="Century"/>
      <family val="1"/>
    </font>
    <font>
      <i/>
      <sz val="10"/>
      <color rgb="FFFF0000"/>
      <name val="Century"/>
      <family val="1"/>
    </font>
    <font>
      <b/>
      <sz val="11"/>
      <color theme="0"/>
      <name val="Calibri"/>
      <family val="2"/>
      <scheme val="minor"/>
    </font>
    <font>
      <i/>
      <sz val="7"/>
      <color rgb="FFFF0000"/>
      <name val="Century"/>
      <family val="1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7"/>
      <name val="Arial"/>
      <family val="2"/>
    </font>
    <font>
      <i/>
      <sz val="8"/>
      <name val="Arial"/>
      <family val="2"/>
    </font>
    <font>
      <i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000000"/>
      <name val="Calibri"/>
      <family val="2"/>
    </font>
    <font>
      <i/>
      <sz val="7"/>
      <color rgb="FFFF0000"/>
      <name val="Arial"/>
      <family val="2"/>
    </font>
    <font>
      <i/>
      <sz val="11"/>
      <color rgb="FFFF0000"/>
      <name val="Arial Narrow"/>
      <family val="2"/>
    </font>
    <font>
      <i/>
      <sz val="11"/>
      <color rgb="FFFF0000"/>
      <name val="Arial"/>
      <family val="2"/>
    </font>
    <font>
      <sz val="7"/>
      <name val="Arial"/>
      <family val="2"/>
    </font>
    <font>
      <i/>
      <sz val="7"/>
      <name val="Century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7"/>
      <color rgb="FFC00000"/>
      <name val="Arial"/>
      <family val="2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2" fillId="2" borderId="4" applyNumberFormat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8" fillId="0" borderId="0" xfId="0" applyFont="1" applyBorder="1" applyAlignment="1"/>
    <xf numFmtId="0" fontId="9" fillId="0" borderId="2" xfId="0" applyFont="1" applyBorder="1" applyAlignment="1"/>
    <xf numFmtId="0" fontId="4" fillId="0" borderId="0" xfId="0" applyFont="1" applyBorder="1"/>
    <xf numFmtId="0" fontId="9" fillId="0" borderId="0" xfId="0" applyFont="1" applyBorder="1" applyAlignment="1"/>
    <xf numFmtId="0" fontId="10" fillId="0" borderId="0" xfId="0" applyFont="1"/>
    <xf numFmtId="0" fontId="10" fillId="0" borderId="1" xfId="0" applyFont="1" applyBorder="1"/>
    <xf numFmtId="0" fontId="11" fillId="0" borderId="0" xfId="0" applyFont="1"/>
    <xf numFmtId="0" fontId="10" fillId="0" borderId="0" xfId="0" applyFont="1" applyBorder="1"/>
    <xf numFmtId="164" fontId="13" fillId="0" borderId="1" xfId="2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center" vertical="center"/>
    </xf>
    <xf numFmtId="0" fontId="16" fillId="0" borderId="1" xfId="1" applyNumberFormat="1" applyFont="1" applyBorder="1" applyAlignment="1">
      <alignment horizontal="center" vertical="center"/>
    </xf>
    <xf numFmtId="0" fontId="0" fillId="0" borderId="0" xfId="0" applyFont="1"/>
    <xf numFmtId="0" fontId="19" fillId="0" borderId="0" xfId="0" applyFont="1"/>
    <xf numFmtId="0" fontId="20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7" fillId="3" borderId="5" xfId="0" applyFont="1" applyFill="1" applyBorder="1" applyAlignment="1">
      <alignment wrapText="1"/>
    </xf>
    <xf numFmtId="165" fontId="7" fillId="3" borderId="1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22" fillId="0" borderId="0" xfId="0" applyFont="1" applyBorder="1"/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/>
    <xf numFmtId="0" fontId="24" fillId="0" borderId="1" xfId="0" applyFont="1" applyBorder="1" applyAlignment="1">
      <alignment horizontal="left" vertical="center"/>
    </xf>
    <xf numFmtId="0" fontId="24" fillId="0" borderId="1" xfId="0" applyFont="1" applyBorder="1"/>
    <xf numFmtId="0" fontId="16" fillId="0" borderId="1" xfId="0" applyNumberFormat="1" applyFont="1" applyBorder="1" applyAlignment="1">
      <alignment horizontal="center" vertical="center"/>
    </xf>
    <xf numFmtId="164" fontId="25" fillId="0" borderId="1" xfId="2" applyNumberFormat="1" applyFont="1" applyBorder="1" applyAlignment="1">
      <alignment horizontal="center" vertical="center"/>
    </xf>
    <xf numFmtId="0" fontId="18" fillId="2" borderId="4" xfId="4" applyFont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164" fontId="0" fillId="0" borderId="0" xfId="0" applyNumberFormat="1" applyFont="1"/>
    <xf numFmtId="0" fontId="26" fillId="0" borderId="1" xfId="0" applyFont="1" applyBorder="1" applyAlignment="1">
      <alignment horizontal="right"/>
    </xf>
    <xf numFmtId="164" fontId="26" fillId="0" borderId="1" xfId="0" applyNumberFormat="1" applyFont="1" applyBorder="1"/>
    <xf numFmtId="16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0" fillId="0" borderId="0" xfId="0" applyNumberFormat="1" applyFont="1"/>
    <xf numFmtId="0" fontId="18" fillId="2" borderId="6" xfId="4" applyFont="1" applyBorder="1" applyAlignment="1">
      <alignment horizontal="center"/>
    </xf>
    <xf numFmtId="0" fontId="0" fillId="0" borderId="1" xfId="0" applyFont="1" applyBorder="1"/>
    <xf numFmtId="0" fontId="27" fillId="0" borderId="1" xfId="0" applyFont="1" applyBorder="1"/>
    <xf numFmtId="0" fontId="7" fillId="3" borderId="5" xfId="0" applyFont="1" applyFill="1" applyBorder="1" applyAlignment="1"/>
    <xf numFmtId="0" fontId="7" fillId="3" borderId="1" xfId="0" applyFont="1" applyFill="1" applyBorder="1" applyAlignment="1">
      <alignment horizontal="left" wrapText="1"/>
    </xf>
    <xf numFmtId="0" fontId="0" fillId="0" borderId="0" xfId="0" applyFont="1" applyFill="1" applyBorder="1"/>
    <xf numFmtId="0" fontId="27" fillId="0" borderId="0" xfId="0" applyFont="1"/>
    <xf numFmtId="164" fontId="10" fillId="0" borderId="1" xfId="0" applyNumberFormat="1" applyFont="1" applyBorder="1"/>
    <xf numFmtId="0" fontId="28" fillId="0" borderId="3" xfId="0" applyFont="1" applyBorder="1" applyAlignment="1">
      <alignment horizontal="center" vertical="center"/>
    </xf>
    <xf numFmtId="164" fontId="29" fillId="0" borderId="3" xfId="0" applyNumberFormat="1" applyFont="1" applyBorder="1" applyAlignment="1">
      <alignment horizontal="center" vertical="center"/>
    </xf>
    <xf numFmtId="0" fontId="32" fillId="0" borderId="1" xfId="0" applyFont="1" applyBorder="1"/>
    <xf numFmtId="0" fontId="33" fillId="0" borderId="1" xfId="0" applyFont="1" applyBorder="1"/>
    <xf numFmtId="0" fontId="3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164" fontId="34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3" fontId="35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8" fillId="2" borderId="4" xfId="4" applyFont="1" applyAlignment="1">
      <alignment horizontal="center"/>
    </xf>
    <xf numFmtId="0" fontId="12" fillId="2" borderId="4" xfId="4" applyAlignment="1">
      <alignment horizontal="center"/>
    </xf>
    <xf numFmtId="0" fontId="12" fillId="2" borderId="6" xfId="4" applyBorder="1" applyAlignment="1">
      <alignment horizontal="center"/>
    </xf>
    <xf numFmtId="0" fontId="31" fillId="2" borderId="4" xfId="4" applyFont="1" applyAlignment="1">
      <alignment horizontal="center"/>
    </xf>
    <xf numFmtId="0" fontId="24" fillId="4" borderId="1" xfId="0" applyFont="1" applyFill="1" applyBorder="1"/>
  </cellXfs>
  <cellStyles count="5">
    <cellStyle name="Célula de Verificação" xfId="4" builtinId="23"/>
    <cellStyle name="Moeda" xfId="2" builtinId="4"/>
    <cellStyle name="Normal" xfId="0" builtinId="0"/>
    <cellStyle name="Normal 2" xfId="3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1"/>
  <sheetViews>
    <sheetView topLeftCell="A58" workbookViewId="0">
      <selection activeCell="I8" sqref="I8"/>
    </sheetView>
  </sheetViews>
  <sheetFormatPr defaultRowHeight="15" x14ac:dyDescent="0.25"/>
  <cols>
    <col min="1" max="1" width="5.7109375" style="23" customWidth="1"/>
    <col min="2" max="2" width="68.85546875" style="23" customWidth="1"/>
    <col min="3" max="3" width="15.7109375" style="23" customWidth="1"/>
    <col min="4" max="4" width="13.28515625" style="23" customWidth="1"/>
    <col min="5" max="5" width="13.85546875" style="23" customWidth="1"/>
    <col min="6" max="6" width="22.140625" style="23" customWidth="1"/>
    <col min="7" max="7" width="14.5703125" style="23" customWidth="1"/>
    <col min="8" max="16384" width="9.140625" style="23"/>
  </cols>
  <sheetData>
    <row r="1" spans="1:7" ht="16.5" thickTop="1" thickBot="1" x14ac:dyDescent="0.3">
      <c r="A1" s="38"/>
      <c r="B1" s="69" t="s">
        <v>11</v>
      </c>
      <c r="C1" s="69"/>
      <c r="D1" s="69"/>
      <c r="E1" s="69"/>
      <c r="F1" s="69"/>
      <c r="G1" s="24"/>
    </row>
    <row r="2" spans="1:7" ht="16.5" thickTop="1" thickBot="1" x14ac:dyDescent="0.3">
      <c r="A2" s="47"/>
      <c r="B2" s="69" t="s">
        <v>109</v>
      </c>
      <c r="C2" s="69"/>
      <c r="D2" s="69"/>
      <c r="E2" s="69"/>
      <c r="F2" s="69"/>
      <c r="G2" s="24"/>
    </row>
    <row r="3" spans="1:7" ht="15.75" thickTop="1" x14ac:dyDescent="0.25">
      <c r="A3" s="48"/>
      <c r="B3" s="25" t="s">
        <v>12</v>
      </c>
      <c r="C3" s="26" t="s">
        <v>21</v>
      </c>
      <c r="D3" s="26" t="s">
        <v>13</v>
      </c>
      <c r="E3" s="26" t="s">
        <v>14</v>
      </c>
      <c r="F3" s="26" t="s">
        <v>15</v>
      </c>
    </row>
    <row r="4" spans="1:7" x14ac:dyDescent="0.25">
      <c r="A4" s="48">
        <v>1</v>
      </c>
      <c r="B4" s="27" t="s">
        <v>113</v>
      </c>
      <c r="C4" s="28" t="s">
        <v>16</v>
      </c>
      <c r="D4" s="29">
        <v>20000</v>
      </c>
      <c r="E4" s="44">
        <v>0.27</v>
      </c>
      <c r="F4" s="44">
        <f t="shared" ref="F4:F34" si="0">D4*E4</f>
        <v>5400</v>
      </c>
    </row>
    <row r="5" spans="1:7" ht="15" customHeight="1" x14ac:dyDescent="0.25">
      <c r="A5" s="48">
        <f t="shared" ref="A5:A68" si="1">A4+1</f>
        <v>2</v>
      </c>
      <c r="B5" s="27" t="s">
        <v>114</v>
      </c>
      <c r="C5" s="28" t="s">
        <v>17</v>
      </c>
      <c r="D5" s="45">
        <v>500</v>
      </c>
      <c r="E5" s="44">
        <v>3.69</v>
      </c>
      <c r="F5" s="44">
        <f t="shared" si="0"/>
        <v>1845</v>
      </c>
    </row>
    <row r="6" spans="1:7" x14ac:dyDescent="0.25">
      <c r="A6" s="48">
        <f t="shared" si="1"/>
        <v>3</v>
      </c>
      <c r="B6" s="27" t="s">
        <v>115</v>
      </c>
      <c r="C6" s="28" t="s">
        <v>16</v>
      </c>
      <c r="D6" s="29">
        <v>150000</v>
      </c>
      <c r="E6" s="44">
        <v>0.06</v>
      </c>
      <c r="F6" s="44">
        <f t="shared" si="0"/>
        <v>9000</v>
      </c>
    </row>
    <row r="7" spans="1:7" x14ac:dyDescent="0.25">
      <c r="A7" s="48">
        <f t="shared" si="1"/>
        <v>4</v>
      </c>
      <c r="B7" s="27" t="s">
        <v>116</v>
      </c>
      <c r="C7" s="28" t="s">
        <v>16</v>
      </c>
      <c r="D7" s="29">
        <v>30000</v>
      </c>
      <c r="E7" s="44">
        <v>0.27</v>
      </c>
      <c r="F7" s="44">
        <f t="shared" si="0"/>
        <v>8100.0000000000009</v>
      </c>
    </row>
    <row r="8" spans="1:7" x14ac:dyDescent="0.25">
      <c r="A8" s="49">
        <f t="shared" si="1"/>
        <v>5</v>
      </c>
      <c r="B8" s="27" t="s">
        <v>117</v>
      </c>
      <c r="C8" s="28" t="s">
        <v>18</v>
      </c>
      <c r="D8" s="29">
        <v>200</v>
      </c>
      <c r="E8" s="44">
        <v>1.05</v>
      </c>
      <c r="F8" s="44">
        <f t="shared" si="0"/>
        <v>210</v>
      </c>
    </row>
    <row r="9" spans="1:7" x14ac:dyDescent="0.25">
      <c r="A9" s="49">
        <f t="shared" si="1"/>
        <v>6</v>
      </c>
      <c r="B9" s="27" t="s">
        <v>118</v>
      </c>
      <c r="C9" s="28" t="s">
        <v>16</v>
      </c>
      <c r="D9" s="29">
        <v>50000</v>
      </c>
      <c r="E9" s="44">
        <v>7.0000000000000007E-2</v>
      </c>
      <c r="F9" s="44">
        <f t="shared" si="0"/>
        <v>3500.0000000000005</v>
      </c>
    </row>
    <row r="10" spans="1:7" x14ac:dyDescent="0.25">
      <c r="A10" s="48">
        <f t="shared" si="1"/>
        <v>7</v>
      </c>
      <c r="B10" s="27" t="s">
        <v>119</v>
      </c>
      <c r="C10" s="28" t="s">
        <v>18</v>
      </c>
      <c r="D10" s="29">
        <v>2500</v>
      </c>
      <c r="E10" s="44">
        <v>0.45</v>
      </c>
      <c r="F10" s="44">
        <f t="shared" si="0"/>
        <v>1125</v>
      </c>
    </row>
    <row r="11" spans="1:7" x14ac:dyDescent="0.25">
      <c r="A11" s="48">
        <f t="shared" si="1"/>
        <v>8</v>
      </c>
      <c r="B11" s="27" t="s">
        <v>120</v>
      </c>
      <c r="C11" s="28" t="s">
        <v>16</v>
      </c>
      <c r="D11" s="29">
        <v>2000</v>
      </c>
      <c r="E11" s="44">
        <v>0.51</v>
      </c>
      <c r="F11" s="44">
        <f t="shared" si="0"/>
        <v>1020</v>
      </c>
    </row>
    <row r="12" spans="1:7" x14ac:dyDescent="0.25">
      <c r="A12" s="49">
        <f t="shared" si="1"/>
        <v>9</v>
      </c>
      <c r="B12" s="27" t="s">
        <v>121</v>
      </c>
      <c r="C12" s="28" t="s">
        <v>19</v>
      </c>
      <c r="D12" s="29">
        <v>2000</v>
      </c>
      <c r="E12" s="44">
        <v>1.48</v>
      </c>
      <c r="F12" s="44">
        <f t="shared" si="0"/>
        <v>2960</v>
      </c>
    </row>
    <row r="13" spans="1:7" ht="13.5" customHeight="1" x14ac:dyDescent="0.25">
      <c r="A13" s="49">
        <f t="shared" si="1"/>
        <v>10</v>
      </c>
      <c r="B13" s="27" t="s">
        <v>122</v>
      </c>
      <c r="C13" s="28" t="s">
        <v>16</v>
      </c>
      <c r="D13" s="29">
        <v>20000</v>
      </c>
      <c r="E13" s="44">
        <v>0.25</v>
      </c>
      <c r="F13" s="44">
        <f t="shared" si="0"/>
        <v>5000</v>
      </c>
    </row>
    <row r="14" spans="1:7" x14ac:dyDescent="0.25">
      <c r="A14" s="48">
        <f t="shared" si="1"/>
        <v>11</v>
      </c>
      <c r="B14" s="27" t="s">
        <v>123</v>
      </c>
      <c r="C14" s="28" t="s">
        <v>16</v>
      </c>
      <c r="D14" s="29">
        <v>20000</v>
      </c>
      <c r="E14" s="44">
        <v>0.12</v>
      </c>
      <c r="F14" s="44">
        <f t="shared" si="0"/>
        <v>2400</v>
      </c>
    </row>
    <row r="15" spans="1:7" x14ac:dyDescent="0.25">
      <c r="A15" s="48">
        <f t="shared" si="1"/>
        <v>12</v>
      </c>
      <c r="B15" s="27" t="s">
        <v>124</v>
      </c>
      <c r="C15" s="28" t="s">
        <v>16</v>
      </c>
      <c r="D15" s="29">
        <v>20000</v>
      </c>
      <c r="E15" s="44">
        <v>0.27</v>
      </c>
      <c r="F15" s="44">
        <f t="shared" si="0"/>
        <v>5400</v>
      </c>
    </row>
    <row r="16" spans="1:7" x14ac:dyDescent="0.25">
      <c r="A16" s="48">
        <f t="shared" si="1"/>
        <v>13</v>
      </c>
      <c r="B16" s="27" t="s">
        <v>125</v>
      </c>
      <c r="C16" s="28" t="s">
        <v>16</v>
      </c>
      <c r="D16" s="29">
        <v>20000</v>
      </c>
      <c r="E16" s="44">
        <v>0.13</v>
      </c>
      <c r="F16" s="44">
        <f t="shared" si="0"/>
        <v>2600</v>
      </c>
    </row>
    <row r="17" spans="1:6" x14ac:dyDescent="0.25">
      <c r="A17" s="48">
        <f t="shared" si="1"/>
        <v>14</v>
      </c>
      <c r="B17" s="27" t="s">
        <v>126</v>
      </c>
      <c r="C17" s="28" t="s">
        <v>16</v>
      </c>
      <c r="D17" s="29">
        <v>50000</v>
      </c>
      <c r="E17" s="44">
        <v>0.62</v>
      </c>
      <c r="F17" s="44">
        <f t="shared" si="0"/>
        <v>31000</v>
      </c>
    </row>
    <row r="18" spans="1:6" x14ac:dyDescent="0.25">
      <c r="A18" s="48">
        <f t="shared" si="1"/>
        <v>15</v>
      </c>
      <c r="B18" s="27" t="s">
        <v>127</v>
      </c>
      <c r="C18" s="28" t="s">
        <v>16</v>
      </c>
      <c r="D18" s="29">
        <v>150000</v>
      </c>
      <c r="E18" s="44">
        <v>0.11</v>
      </c>
      <c r="F18" s="44">
        <f t="shared" si="0"/>
        <v>16500</v>
      </c>
    </row>
    <row r="19" spans="1:6" x14ac:dyDescent="0.25">
      <c r="A19" s="48">
        <f t="shared" si="1"/>
        <v>16</v>
      </c>
      <c r="B19" s="27" t="s">
        <v>128</v>
      </c>
      <c r="C19" s="28" t="s">
        <v>19</v>
      </c>
      <c r="D19" s="29">
        <v>5000</v>
      </c>
      <c r="E19" s="44">
        <v>12.77</v>
      </c>
      <c r="F19" s="44">
        <f t="shared" si="0"/>
        <v>63850</v>
      </c>
    </row>
    <row r="20" spans="1:6" x14ac:dyDescent="0.25">
      <c r="A20" s="48">
        <f t="shared" si="1"/>
        <v>17</v>
      </c>
      <c r="B20" s="27" t="s">
        <v>129</v>
      </c>
      <c r="C20" s="28" t="s">
        <v>16</v>
      </c>
      <c r="D20" s="29">
        <v>50000</v>
      </c>
      <c r="E20" s="44">
        <v>0.23</v>
      </c>
      <c r="F20" s="44">
        <f t="shared" si="0"/>
        <v>11500</v>
      </c>
    </row>
    <row r="21" spans="1:6" x14ac:dyDescent="0.25">
      <c r="A21" s="48">
        <f t="shared" si="1"/>
        <v>18</v>
      </c>
      <c r="B21" s="27" t="s">
        <v>130</v>
      </c>
      <c r="C21" s="28" t="s">
        <v>16</v>
      </c>
      <c r="D21" s="29">
        <v>20000</v>
      </c>
      <c r="E21" s="44">
        <v>1.19</v>
      </c>
      <c r="F21" s="44">
        <f t="shared" si="0"/>
        <v>23800</v>
      </c>
    </row>
    <row r="22" spans="1:6" x14ac:dyDescent="0.25">
      <c r="A22" s="48">
        <f t="shared" si="1"/>
        <v>19</v>
      </c>
      <c r="B22" s="27" t="s">
        <v>131</v>
      </c>
      <c r="C22" s="28" t="s">
        <v>19</v>
      </c>
      <c r="D22" s="29">
        <v>5000</v>
      </c>
      <c r="E22" s="44">
        <v>6.03</v>
      </c>
      <c r="F22" s="44">
        <f t="shared" si="0"/>
        <v>30150</v>
      </c>
    </row>
    <row r="23" spans="1:6" x14ac:dyDescent="0.25">
      <c r="A23" s="48">
        <f t="shared" si="1"/>
        <v>20</v>
      </c>
      <c r="B23" s="27" t="s">
        <v>132</v>
      </c>
      <c r="C23" s="28" t="s">
        <v>16</v>
      </c>
      <c r="D23" s="29">
        <v>100000</v>
      </c>
      <c r="E23" s="44">
        <v>0.08</v>
      </c>
      <c r="F23" s="44">
        <f t="shared" si="0"/>
        <v>8000</v>
      </c>
    </row>
    <row r="24" spans="1:6" x14ac:dyDescent="0.25">
      <c r="A24" s="48">
        <f t="shared" si="1"/>
        <v>21</v>
      </c>
      <c r="B24" s="27" t="s">
        <v>133</v>
      </c>
      <c r="C24" s="28" t="s">
        <v>16</v>
      </c>
      <c r="D24" s="29">
        <v>100000</v>
      </c>
      <c r="E24" s="44">
        <v>0.11</v>
      </c>
      <c r="F24" s="44">
        <f t="shared" si="0"/>
        <v>11000</v>
      </c>
    </row>
    <row r="25" spans="1:6" x14ac:dyDescent="0.25">
      <c r="A25" s="48">
        <f t="shared" si="1"/>
        <v>22</v>
      </c>
      <c r="B25" s="50" t="s">
        <v>134</v>
      </c>
      <c r="C25" s="28" t="s">
        <v>19</v>
      </c>
      <c r="D25" s="29">
        <v>2000</v>
      </c>
      <c r="E25" s="44">
        <v>10.06</v>
      </c>
      <c r="F25" s="44">
        <f t="shared" si="0"/>
        <v>20120</v>
      </c>
    </row>
    <row r="26" spans="1:6" x14ac:dyDescent="0.25">
      <c r="A26" s="48">
        <f t="shared" si="1"/>
        <v>23</v>
      </c>
      <c r="B26" s="27" t="s">
        <v>135</v>
      </c>
      <c r="C26" s="28" t="s">
        <v>19</v>
      </c>
      <c r="D26" s="29">
        <v>2000</v>
      </c>
      <c r="E26" s="44">
        <v>15.32</v>
      </c>
      <c r="F26" s="44">
        <f t="shared" si="0"/>
        <v>30640</v>
      </c>
    </row>
    <row r="27" spans="1:6" x14ac:dyDescent="0.25">
      <c r="A27" s="48">
        <f t="shared" si="1"/>
        <v>24</v>
      </c>
      <c r="B27" s="27" t="s">
        <v>136</v>
      </c>
      <c r="C27" s="28" t="s">
        <v>16</v>
      </c>
      <c r="D27" s="29">
        <v>100000</v>
      </c>
      <c r="E27" s="44">
        <v>1.1200000000000001</v>
      </c>
      <c r="F27" s="44">
        <f t="shared" si="0"/>
        <v>112000.00000000001</v>
      </c>
    </row>
    <row r="28" spans="1:6" x14ac:dyDescent="0.25">
      <c r="A28" s="48">
        <f t="shared" si="1"/>
        <v>25</v>
      </c>
      <c r="B28" s="27" t="s">
        <v>137</v>
      </c>
      <c r="C28" s="28" t="s">
        <v>18</v>
      </c>
      <c r="D28" s="29">
        <v>1500</v>
      </c>
      <c r="E28" s="44">
        <v>10.119999999999999</v>
      </c>
      <c r="F28" s="44">
        <f t="shared" si="0"/>
        <v>15179.999999999998</v>
      </c>
    </row>
    <row r="29" spans="1:6" x14ac:dyDescent="0.25">
      <c r="A29" s="48">
        <f t="shared" si="1"/>
        <v>26</v>
      </c>
      <c r="B29" s="27" t="s">
        <v>138</v>
      </c>
      <c r="C29" s="28" t="s">
        <v>18</v>
      </c>
      <c r="D29" s="45">
        <v>500</v>
      </c>
      <c r="E29" s="44">
        <v>9.4</v>
      </c>
      <c r="F29" s="44">
        <f t="shared" si="0"/>
        <v>4700</v>
      </c>
    </row>
    <row r="30" spans="1:6" x14ac:dyDescent="0.25">
      <c r="A30" s="49">
        <f t="shared" si="1"/>
        <v>27</v>
      </c>
      <c r="B30" s="27" t="s">
        <v>139</v>
      </c>
      <c r="C30" s="28" t="s">
        <v>16</v>
      </c>
      <c r="D30" s="29">
        <v>20000</v>
      </c>
      <c r="E30" s="44">
        <v>0.23</v>
      </c>
      <c r="F30" s="44">
        <f t="shared" si="0"/>
        <v>4600</v>
      </c>
    </row>
    <row r="31" spans="1:6" x14ac:dyDescent="0.25">
      <c r="A31" s="48">
        <f t="shared" si="1"/>
        <v>28</v>
      </c>
      <c r="B31" s="27" t="s">
        <v>140</v>
      </c>
      <c r="C31" s="28" t="s">
        <v>19</v>
      </c>
      <c r="D31" s="45">
        <v>100</v>
      </c>
      <c r="E31" s="44">
        <v>0.79</v>
      </c>
      <c r="F31" s="44">
        <f t="shared" si="0"/>
        <v>79</v>
      </c>
    </row>
    <row r="32" spans="1:6" x14ac:dyDescent="0.25">
      <c r="A32" s="48">
        <f t="shared" si="1"/>
        <v>29</v>
      </c>
      <c r="B32" s="27" t="s">
        <v>141</v>
      </c>
      <c r="C32" s="28" t="s">
        <v>16</v>
      </c>
      <c r="D32" s="29">
        <v>20000</v>
      </c>
      <c r="E32" s="44">
        <v>0.8</v>
      </c>
      <c r="F32" s="44">
        <f t="shared" si="0"/>
        <v>16000</v>
      </c>
    </row>
    <row r="33" spans="1:6" x14ac:dyDescent="0.25">
      <c r="A33" s="48">
        <f t="shared" si="1"/>
        <v>30</v>
      </c>
      <c r="B33" s="27" t="s">
        <v>142</v>
      </c>
      <c r="C33" s="28" t="s">
        <v>19</v>
      </c>
      <c r="D33" s="29">
        <v>1000</v>
      </c>
      <c r="E33" s="44">
        <v>10.199999999999999</v>
      </c>
      <c r="F33" s="44">
        <f t="shared" si="0"/>
        <v>10200</v>
      </c>
    </row>
    <row r="34" spans="1:6" x14ac:dyDescent="0.25">
      <c r="A34" s="48">
        <f t="shared" si="1"/>
        <v>31</v>
      </c>
      <c r="B34" s="27" t="s">
        <v>160</v>
      </c>
      <c r="C34" s="28" t="s">
        <v>16</v>
      </c>
      <c r="D34" s="29">
        <v>20000</v>
      </c>
      <c r="E34" s="44">
        <v>0.65</v>
      </c>
      <c r="F34" s="44">
        <f t="shared" si="0"/>
        <v>13000</v>
      </c>
    </row>
    <row r="35" spans="1:6" x14ac:dyDescent="0.25">
      <c r="A35" s="48">
        <f t="shared" si="1"/>
        <v>32</v>
      </c>
      <c r="B35" s="27" t="s">
        <v>161</v>
      </c>
      <c r="C35" s="28" t="s">
        <v>16</v>
      </c>
      <c r="D35" s="45">
        <v>500</v>
      </c>
      <c r="E35" s="44">
        <v>0.12</v>
      </c>
      <c r="F35" s="44">
        <f t="shared" ref="F35:F66" si="2">D35*E35</f>
        <v>60</v>
      </c>
    </row>
    <row r="36" spans="1:6" x14ac:dyDescent="0.25">
      <c r="A36" s="48">
        <f t="shared" si="1"/>
        <v>33</v>
      </c>
      <c r="B36" s="27" t="s">
        <v>162</v>
      </c>
      <c r="C36" s="28" t="s">
        <v>16</v>
      </c>
      <c r="D36" s="45">
        <v>500</v>
      </c>
      <c r="E36" s="44">
        <v>0.15</v>
      </c>
      <c r="F36" s="44">
        <f t="shared" si="2"/>
        <v>75</v>
      </c>
    </row>
    <row r="37" spans="1:6" x14ac:dyDescent="0.25">
      <c r="A37" s="48">
        <f t="shared" si="1"/>
        <v>34</v>
      </c>
      <c r="B37" s="27" t="s">
        <v>163</v>
      </c>
      <c r="C37" s="28" t="s">
        <v>19</v>
      </c>
      <c r="D37" s="45">
        <v>200</v>
      </c>
      <c r="E37" s="44">
        <v>12.46</v>
      </c>
      <c r="F37" s="44">
        <f t="shared" si="2"/>
        <v>2492</v>
      </c>
    </row>
    <row r="38" spans="1:6" x14ac:dyDescent="0.25">
      <c r="A38" s="48">
        <f t="shared" si="1"/>
        <v>35</v>
      </c>
      <c r="B38" s="27" t="s">
        <v>164</v>
      </c>
      <c r="C38" s="28" t="s">
        <v>16</v>
      </c>
      <c r="D38" s="29">
        <v>100000</v>
      </c>
      <c r="E38" s="44">
        <v>0.15</v>
      </c>
      <c r="F38" s="44">
        <f t="shared" si="2"/>
        <v>15000</v>
      </c>
    </row>
    <row r="39" spans="1:6" x14ac:dyDescent="0.25">
      <c r="A39" s="48">
        <f t="shared" si="1"/>
        <v>36</v>
      </c>
      <c r="B39" s="27" t="s">
        <v>165</v>
      </c>
      <c r="C39" s="28" t="s">
        <v>16</v>
      </c>
      <c r="D39" s="29">
        <v>20000</v>
      </c>
      <c r="E39" s="44">
        <v>0.13</v>
      </c>
      <c r="F39" s="44">
        <f t="shared" si="2"/>
        <v>2600</v>
      </c>
    </row>
    <row r="40" spans="1:6" x14ac:dyDescent="0.25">
      <c r="A40" s="48">
        <f t="shared" si="1"/>
        <v>37</v>
      </c>
      <c r="B40" s="51" t="s">
        <v>166</v>
      </c>
      <c r="C40" s="28" t="s">
        <v>16</v>
      </c>
      <c r="D40" s="29">
        <v>20000</v>
      </c>
      <c r="E40" s="44">
        <v>0.16</v>
      </c>
      <c r="F40" s="44">
        <f t="shared" si="2"/>
        <v>3200</v>
      </c>
    </row>
    <row r="41" spans="1:6" x14ac:dyDescent="0.25">
      <c r="A41" s="48">
        <f t="shared" si="1"/>
        <v>38</v>
      </c>
      <c r="B41" s="27" t="s">
        <v>167</v>
      </c>
      <c r="C41" s="28" t="s">
        <v>16</v>
      </c>
      <c r="D41" s="29">
        <v>50000</v>
      </c>
      <c r="E41" s="44">
        <v>0.34</v>
      </c>
      <c r="F41" s="44">
        <f t="shared" si="2"/>
        <v>17000</v>
      </c>
    </row>
    <row r="42" spans="1:6" x14ac:dyDescent="0.25">
      <c r="A42" s="48">
        <f t="shared" si="1"/>
        <v>39</v>
      </c>
      <c r="B42" s="27" t="s">
        <v>168</v>
      </c>
      <c r="C42" s="28" t="s">
        <v>19</v>
      </c>
      <c r="D42" s="29">
        <v>5000</v>
      </c>
      <c r="E42" s="44">
        <v>10.33</v>
      </c>
      <c r="F42" s="44">
        <f t="shared" si="2"/>
        <v>51650</v>
      </c>
    </row>
    <row r="43" spans="1:6" x14ac:dyDescent="0.25">
      <c r="A43" s="48">
        <f t="shared" si="1"/>
        <v>40</v>
      </c>
      <c r="B43" s="27" t="s">
        <v>169</v>
      </c>
      <c r="C43" s="28" t="s">
        <v>16</v>
      </c>
      <c r="D43" s="29">
        <v>5000</v>
      </c>
      <c r="E43" s="44">
        <v>0.26</v>
      </c>
      <c r="F43" s="44">
        <f t="shared" si="2"/>
        <v>1300</v>
      </c>
    </row>
    <row r="44" spans="1:6" x14ac:dyDescent="0.25">
      <c r="A44" s="48">
        <f t="shared" si="1"/>
        <v>41</v>
      </c>
      <c r="B44" s="27" t="s">
        <v>170</v>
      </c>
      <c r="C44" s="28" t="s">
        <v>17</v>
      </c>
      <c r="D44" s="29">
        <v>1000</v>
      </c>
      <c r="E44" s="44">
        <v>5.43</v>
      </c>
      <c r="F44" s="44">
        <f t="shared" si="2"/>
        <v>5430</v>
      </c>
    </row>
    <row r="45" spans="1:6" x14ac:dyDescent="0.25">
      <c r="A45" s="48">
        <f t="shared" si="1"/>
        <v>42</v>
      </c>
      <c r="B45" s="27" t="s">
        <v>171</v>
      </c>
      <c r="C45" s="28" t="s">
        <v>18</v>
      </c>
      <c r="D45" s="45">
        <v>500</v>
      </c>
      <c r="E45" s="44">
        <v>2.19</v>
      </c>
      <c r="F45" s="44">
        <f t="shared" si="2"/>
        <v>1095</v>
      </c>
    </row>
    <row r="46" spans="1:6" x14ac:dyDescent="0.25">
      <c r="A46" s="48">
        <f t="shared" si="1"/>
        <v>43</v>
      </c>
      <c r="B46" s="27" t="s">
        <v>172</v>
      </c>
      <c r="C46" s="28" t="s">
        <v>16</v>
      </c>
      <c r="D46" s="29">
        <v>5000</v>
      </c>
      <c r="E46" s="44">
        <v>0.31</v>
      </c>
      <c r="F46" s="44">
        <f t="shared" si="2"/>
        <v>1550</v>
      </c>
    </row>
    <row r="47" spans="1:6" x14ac:dyDescent="0.25">
      <c r="A47" s="48">
        <f t="shared" si="1"/>
        <v>44</v>
      </c>
      <c r="B47" s="27" t="s">
        <v>173</v>
      </c>
      <c r="C47" s="28" t="s">
        <v>16</v>
      </c>
      <c r="D47" s="29">
        <v>20000</v>
      </c>
      <c r="E47" s="44">
        <v>0.23</v>
      </c>
      <c r="F47" s="44">
        <f t="shared" si="2"/>
        <v>4600</v>
      </c>
    </row>
    <row r="48" spans="1:6" x14ac:dyDescent="0.25">
      <c r="A48" s="48">
        <f t="shared" si="1"/>
        <v>45</v>
      </c>
      <c r="B48" s="27" t="s">
        <v>174</v>
      </c>
      <c r="C48" s="28" t="s">
        <v>16</v>
      </c>
      <c r="D48" s="29">
        <v>20000</v>
      </c>
      <c r="E48" s="44">
        <v>0.37</v>
      </c>
      <c r="F48" s="44">
        <f t="shared" si="2"/>
        <v>7400</v>
      </c>
    </row>
    <row r="49" spans="1:7" x14ac:dyDescent="0.25">
      <c r="A49" s="48">
        <f t="shared" si="1"/>
        <v>46</v>
      </c>
      <c r="B49" s="27" t="s">
        <v>175</v>
      </c>
      <c r="C49" s="28" t="s">
        <v>16</v>
      </c>
      <c r="D49" s="29">
        <v>50000</v>
      </c>
      <c r="E49" s="44">
        <v>0.32</v>
      </c>
      <c r="F49" s="44">
        <f t="shared" si="2"/>
        <v>16000</v>
      </c>
    </row>
    <row r="50" spans="1:7" x14ac:dyDescent="0.25">
      <c r="A50" s="48">
        <f t="shared" si="1"/>
        <v>47</v>
      </c>
      <c r="B50" s="27" t="s">
        <v>176</v>
      </c>
      <c r="C50" s="28" t="s">
        <v>16</v>
      </c>
      <c r="D50" s="29">
        <v>10000</v>
      </c>
      <c r="E50" s="44">
        <v>0.1</v>
      </c>
      <c r="F50" s="44">
        <f t="shared" si="2"/>
        <v>1000</v>
      </c>
    </row>
    <row r="51" spans="1:7" x14ac:dyDescent="0.25">
      <c r="A51" s="48">
        <f t="shared" si="1"/>
        <v>48</v>
      </c>
      <c r="B51" s="27" t="s">
        <v>177</v>
      </c>
      <c r="C51" s="28" t="s">
        <v>16</v>
      </c>
      <c r="D51" s="29">
        <v>10000</v>
      </c>
      <c r="E51" s="44">
        <v>0.32</v>
      </c>
      <c r="F51" s="44">
        <f t="shared" si="2"/>
        <v>3200</v>
      </c>
    </row>
    <row r="52" spans="1:7" x14ac:dyDescent="0.25">
      <c r="A52" s="48">
        <f t="shared" si="1"/>
        <v>49</v>
      </c>
      <c r="B52" s="27" t="s">
        <v>178</v>
      </c>
      <c r="C52" s="28" t="s">
        <v>16</v>
      </c>
      <c r="D52" s="29">
        <v>300000</v>
      </c>
      <c r="E52" s="44">
        <v>0.1</v>
      </c>
      <c r="F52" s="44">
        <f t="shared" si="2"/>
        <v>30000</v>
      </c>
    </row>
    <row r="53" spans="1:7" x14ac:dyDescent="0.25">
      <c r="A53" s="48">
        <f t="shared" si="1"/>
        <v>50</v>
      </c>
      <c r="B53" s="27" t="s">
        <v>179</v>
      </c>
      <c r="C53" s="28" t="s">
        <v>16</v>
      </c>
      <c r="D53" s="29">
        <v>20000</v>
      </c>
      <c r="E53" s="44">
        <v>0.55000000000000004</v>
      </c>
      <c r="F53" s="44">
        <f t="shared" si="2"/>
        <v>11000</v>
      </c>
    </row>
    <row r="54" spans="1:7" x14ac:dyDescent="0.25">
      <c r="A54" s="48">
        <f t="shared" si="1"/>
        <v>51</v>
      </c>
      <c r="B54" s="27" t="s">
        <v>180</v>
      </c>
      <c r="C54" s="28" t="s">
        <v>16</v>
      </c>
      <c r="D54" s="29">
        <v>100000</v>
      </c>
      <c r="E54" s="44">
        <v>0.28999999999999998</v>
      </c>
      <c r="F54" s="44">
        <f t="shared" si="2"/>
        <v>28999.999999999996</v>
      </c>
    </row>
    <row r="55" spans="1:7" x14ac:dyDescent="0.25">
      <c r="A55" s="48">
        <f t="shared" si="1"/>
        <v>52</v>
      </c>
      <c r="B55" s="27" t="s">
        <v>181</v>
      </c>
      <c r="C55" s="28" t="s">
        <v>16</v>
      </c>
      <c r="D55" s="29">
        <v>20000</v>
      </c>
      <c r="E55" s="44">
        <v>0.28999999999999998</v>
      </c>
      <c r="F55" s="44">
        <f t="shared" si="2"/>
        <v>5800</v>
      </c>
    </row>
    <row r="56" spans="1:7" x14ac:dyDescent="0.25">
      <c r="A56" s="48">
        <f t="shared" si="1"/>
        <v>53</v>
      </c>
      <c r="B56" s="27" t="s">
        <v>182</v>
      </c>
      <c r="C56" s="28" t="s">
        <v>19</v>
      </c>
      <c r="D56" s="45">
        <v>200</v>
      </c>
      <c r="E56" s="44">
        <v>6.76</v>
      </c>
      <c r="F56" s="44">
        <f t="shared" si="2"/>
        <v>1352</v>
      </c>
    </row>
    <row r="57" spans="1:7" x14ac:dyDescent="0.25">
      <c r="A57" s="48">
        <f t="shared" si="1"/>
        <v>54</v>
      </c>
      <c r="B57" s="27" t="s">
        <v>183</v>
      </c>
      <c r="C57" s="28" t="s">
        <v>16</v>
      </c>
      <c r="D57" s="29">
        <v>30000</v>
      </c>
      <c r="E57" s="44">
        <v>0.08</v>
      </c>
      <c r="F57" s="44">
        <f t="shared" si="2"/>
        <v>2400</v>
      </c>
    </row>
    <row r="58" spans="1:7" s="53" customFormat="1" x14ac:dyDescent="0.25">
      <c r="A58" s="48">
        <f t="shared" si="1"/>
        <v>55</v>
      </c>
      <c r="B58" s="27" t="s">
        <v>184</v>
      </c>
      <c r="C58" s="28" t="s">
        <v>18</v>
      </c>
      <c r="D58" s="45">
        <v>200</v>
      </c>
      <c r="E58" s="44">
        <v>1.1599999999999999</v>
      </c>
      <c r="F58" s="44">
        <f t="shared" si="2"/>
        <v>231.99999999999997</v>
      </c>
      <c r="G58" s="23"/>
    </row>
    <row r="59" spans="1:7" x14ac:dyDescent="0.25">
      <c r="A59" s="48">
        <f t="shared" si="1"/>
        <v>56</v>
      </c>
      <c r="B59" s="27" t="s">
        <v>185</v>
      </c>
      <c r="C59" s="28" t="s">
        <v>18</v>
      </c>
      <c r="D59" s="45">
        <v>500</v>
      </c>
      <c r="E59" s="44">
        <v>1.94</v>
      </c>
      <c r="F59" s="44">
        <f t="shared" si="2"/>
        <v>970</v>
      </c>
    </row>
    <row r="60" spans="1:7" x14ac:dyDescent="0.25">
      <c r="A60" s="48">
        <f t="shared" si="1"/>
        <v>57</v>
      </c>
      <c r="B60" s="27" t="s">
        <v>186</v>
      </c>
      <c r="C60" s="28" t="s">
        <v>19</v>
      </c>
      <c r="D60" s="45">
        <v>100</v>
      </c>
      <c r="E60" s="44">
        <v>6.3</v>
      </c>
      <c r="F60" s="44">
        <f t="shared" si="2"/>
        <v>630</v>
      </c>
    </row>
    <row r="61" spans="1:7" x14ac:dyDescent="0.25">
      <c r="A61" s="48">
        <f t="shared" si="1"/>
        <v>58</v>
      </c>
      <c r="B61" s="27" t="s">
        <v>187</v>
      </c>
      <c r="C61" s="28" t="s">
        <v>17</v>
      </c>
      <c r="D61" s="29">
        <v>5000</v>
      </c>
      <c r="E61" s="44">
        <v>1.99</v>
      </c>
      <c r="F61" s="44">
        <f t="shared" si="2"/>
        <v>9950</v>
      </c>
    </row>
    <row r="62" spans="1:7" x14ac:dyDescent="0.25">
      <c r="A62" s="48">
        <f t="shared" si="1"/>
        <v>59</v>
      </c>
      <c r="B62" s="27" t="s">
        <v>188</v>
      </c>
      <c r="C62" s="28" t="s">
        <v>16</v>
      </c>
      <c r="D62" s="29">
        <v>3000</v>
      </c>
      <c r="E62" s="44">
        <v>0.59</v>
      </c>
      <c r="F62" s="44">
        <f t="shared" si="2"/>
        <v>1770</v>
      </c>
    </row>
    <row r="63" spans="1:7" x14ac:dyDescent="0.25">
      <c r="A63" s="48">
        <f t="shared" si="1"/>
        <v>60</v>
      </c>
      <c r="B63" s="27" t="s">
        <v>189</v>
      </c>
      <c r="C63" s="28" t="s">
        <v>16</v>
      </c>
      <c r="D63" s="29">
        <v>5000</v>
      </c>
      <c r="E63" s="44">
        <v>0.16</v>
      </c>
      <c r="F63" s="44">
        <f t="shared" si="2"/>
        <v>800</v>
      </c>
    </row>
    <row r="64" spans="1:7" x14ac:dyDescent="0.25">
      <c r="A64" s="48">
        <f t="shared" si="1"/>
        <v>61</v>
      </c>
      <c r="B64" s="27" t="s">
        <v>291</v>
      </c>
      <c r="C64" s="28" t="s">
        <v>19</v>
      </c>
      <c r="D64" s="29">
        <v>1500</v>
      </c>
      <c r="E64" s="44">
        <v>4.3099999999999996</v>
      </c>
      <c r="F64" s="44">
        <f t="shared" si="2"/>
        <v>6464.9999999999991</v>
      </c>
    </row>
    <row r="65" spans="1:6" x14ac:dyDescent="0.25">
      <c r="A65" s="48">
        <f t="shared" si="1"/>
        <v>62</v>
      </c>
      <c r="B65" s="27" t="s">
        <v>190</v>
      </c>
      <c r="C65" s="28" t="s">
        <v>18</v>
      </c>
      <c r="D65" s="29">
        <v>200</v>
      </c>
      <c r="E65" s="44">
        <v>0.97</v>
      </c>
      <c r="F65" s="44">
        <f t="shared" si="2"/>
        <v>194</v>
      </c>
    </row>
    <row r="66" spans="1:6" x14ac:dyDescent="0.25">
      <c r="A66" s="48">
        <f t="shared" si="1"/>
        <v>63</v>
      </c>
      <c r="B66" s="27" t="s">
        <v>191</v>
      </c>
      <c r="C66" s="28" t="s">
        <v>16</v>
      </c>
      <c r="D66" s="29">
        <v>100000</v>
      </c>
      <c r="E66" s="44">
        <v>0.12</v>
      </c>
      <c r="F66" s="44">
        <f t="shared" si="2"/>
        <v>12000</v>
      </c>
    </row>
    <row r="67" spans="1:6" x14ac:dyDescent="0.25">
      <c r="A67" s="48">
        <f t="shared" si="1"/>
        <v>64</v>
      </c>
      <c r="B67" s="27" t="s">
        <v>192</v>
      </c>
      <c r="C67" s="28" t="s">
        <v>19</v>
      </c>
      <c r="D67" s="45">
        <v>100</v>
      </c>
      <c r="E67" s="44">
        <v>14.91</v>
      </c>
      <c r="F67" s="44">
        <f t="shared" ref="F67:F98" si="3">D67*E67</f>
        <v>1491</v>
      </c>
    </row>
    <row r="68" spans="1:6" x14ac:dyDescent="0.25">
      <c r="A68" s="48">
        <f t="shared" si="1"/>
        <v>65</v>
      </c>
      <c r="B68" s="27" t="s">
        <v>193</v>
      </c>
      <c r="C68" s="28" t="s">
        <v>17</v>
      </c>
      <c r="D68" s="45">
        <v>100</v>
      </c>
      <c r="E68" s="44">
        <v>5.49</v>
      </c>
      <c r="F68" s="44">
        <f t="shared" si="3"/>
        <v>549</v>
      </c>
    </row>
    <row r="69" spans="1:6" x14ac:dyDescent="0.25">
      <c r="A69" s="48">
        <f t="shared" ref="A69:A132" si="4">A68+1</f>
        <v>66</v>
      </c>
      <c r="B69" s="27" t="s">
        <v>194</v>
      </c>
      <c r="C69" s="28" t="s">
        <v>18</v>
      </c>
      <c r="D69" s="45">
        <v>500</v>
      </c>
      <c r="E69" s="44">
        <v>1.23</v>
      </c>
      <c r="F69" s="44">
        <f t="shared" si="3"/>
        <v>615</v>
      </c>
    </row>
    <row r="70" spans="1:6" x14ac:dyDescent="0.25">
      <c r="A70" s="48">
        <f t="shared" si="4"/>
        <v>67</v>
      </c>
      <c r="B70" s="27" t="s">
        <v>195</v>
      </c>
      <c r="C70" s="28" t="s">
        <v>19</v>
      </c>
      <c r="D70" s="45">
        <v>100</v>
      </c>
      <c r="E70" s="44">
        <v>5.49</v>
      </c>
      <c r="F70" s="44">
        <f t="shared" si="3"/>
        <v>549</v>
      </c>
    </row>
    <row r="71" spans="1:6" x14ac:dyDescent="0.25">
      <c r="A71" s="48">
        <f t="shared" si="4"/>
        <v>68</v>
      </c>
      <c r="B71" s="27" t="s">
        <v>196</v>
      </c>
      <c r="C71" s="28" t="s">
        <v>16</v>
      </c>
      <c r="D71" s="29">
        <v>15000</v>
      </c>
      <c r="E71" s="44">
        <v>0.14000000000000001</v>
      </c>
      <c r="F71" s="44">
        <f t="shared" si="3"/>
        <v>2100</v>
      </c>
    </row>
    <row r="72" spans="1:6" x14ac:dyDescent="0.25">
      <c r="A72" s="48">
        <f t="shared" si="4"/>
        <v>69</v>
      </c>
      <c r="B72" s="27" t="s">
        <v>197</v>
      </c>
      <c r="C72" s="28" t="s">
        <v>16</v>
      </c>
      <c r="D72" s="29">
        <v>25000</v>
      </c>
      <c r="E72" s="44">
        <v>0.1</v>
      </c>
      <c r="F72" s="44">
        <f t="shared" si="3"/>
        <v>2500</v>
      </c>
    </row>
    <row r="73" spans="1:6" x14ac:dyDescent="0.25">
      <c r="A73" s="48">
        <f t="shared" si="4"/>
        <v>70</v>
      </c>
      <c r="B73" s="27" t="s">
        <v>198</v>
      </c>
      <c r="C73" s="28" t="s">
        <v>16</v>
      </c>
      <c r="D73" s="29">
        <v>5000</v>
      </c>
      <c r="E73" s="44">
        <v>0.11</v>
      </c>
      <c r="F73" s="44">
        <f t="shared" si="3"/>
        <v>550</v>
      </c>
    </row>
    <row r="74" spans="1:6" x14ac:dyDescent="0.25">
      <c r="A74" s="48">
        <f t="shared" si="4"/>
        <v>71</v>
      </c>
      <c r="B74" s="27" t="s">
        <v>199</v>
      </c>
      <c r="C74" s="28" t="s">
        <v>18</v>
      </c>
      <c r="D74" s="29">
        <v>1000</v>
      </c>
      <c r="E74" s="44">
        <v>1.01</v>
      </c>
      <c r="F74" s="44">
        <f t="shared" si="3"/>
        <v>1010</v>
      </c>
    </row>
    <row r="75" spans="1:6" x14ac:dyDescent="0.25">
      <c r="A75" s="48">
        <f t="shared" si="4"/>
        <v>72</v>
      </c>
      <c r="B75" s="27" t="s">
        <v>200</v>
      </c>
      <c r="C75" s="28" t="s">
        <v>16</v>
      </c>
      <c r="D75" s="29">
        <v>100000</v>
      </c>
      <c r="E75" s="44">
        <v>0.15</v>
      </c>
      <c r="F75" s="44">
        <f t="shared" si="3"/>
        <v>15000</v>
      </c>
    </row>
    <row r="76" spans="1:6" x14ac:dyDescent="0.25">
      <c r="A76" s="48">
        <f t="shared" si="4"/>
        <v>73</v>
      </c>
      <c r="B76" s="27" t="s">
        <v>201</v>
      </c>
      <c r="C76" s="28" t="s">
        <v>19</v>
      </c>
      <c r="D76" s="29">
        <v>5000</v>
      </c>
      <c r="E76" s="44">
        <v>1.89</v>
      </c>
      <c r="F76" s="44">
        <f t="shared" si="3"/>
        <v>9450</v>
      </c>
    </row>
    <row r="77" spans="1:6" x14ac:dyDescent="0.25">
      <c r="A77" s="48">
        <f t="shared" si="4"/>
        <v>74</v>
      </c>
      <c r="B77" s="27" t="s">
        <v>202</v>
      </c>
      <c r="C77" s="28" t="s">
        <v>18</v>
      </c>
      <c r="D77" s="29">
        <v>500</v>
      </c>
      <c r="E77" s="44">
        <v>4.8600000000000003</v>
      </c>
      <c r="F77" s="44">
        <f t="shared" si="3"/>
        <v>2430</v>
      </c>
    </row>
    <row r="78" spans="1:6" x14ac:dyDescent="0.25">
      <c r="A78" s="48">
        <f t="shared" si="4"/>
        <v>75</v>
      </c>
      <c r="B78" s="27" t="s">
        <v>203</v>
      </c>
      <c r="C78" s="28" t="s">
        <v>18</v>
      </c>
      <c r="D78" s="29">
        <v>500</v>
      </c>
      <c r="E78" s="44">
        <v>2.61</v>
      </c>
      <c r="F78" s="44">
        <f t="shared" si="3"/>
        <v>1305</v>
      </c>
    </row>
    <row r="79" spans="1:6" x14ac:dyDescent="0.25">
      <c r="A79" s="48">
        <f t="shared" si="4"/>
        <v>76</v>
      </c>
      <c r="B79" s="27" t="s">
        <v>204</v>
      </c>
      <c r="C79" s="28" t="s">
        <v>16</v>
      </c>
      <c r="D79" s="29">
        <v>10000</v>
      </c>
      <c r="E79" s="44">
        <v>0.53</v>
      </c>
      <c r="F79" s="44">
        <f t="shared" si="3"/>
        <v>5300</v>
      </c>
    </row>
    <row r="80" spans="1:6" x14ac:dyDescent="0.25">
      <c r="A80" s="48">
        <f t="shared" si="4"/>
        <v>77</v>
      </c>
      <c r="B80" s="27" t="s">
        <v>205</v>
      </c>
      <c r="C80" s="28" t="s">
        <v>16</v>
      </c>
      <c r="D80" s="29">
        <v>50000</v>
      </c>
      <c r="E80" s="44">
        <v>0.27</v>
      </c>
      <c r="F80" s="44">
        <f t="shared" si="3"/>
        <v>13500</v>
      </c>
    </row>
    <row r="81" spans="1:6" x14ac:dyDescent="0.25">
      <c r="A81" s="48">
        <f t="shared" si="4"/>
        <v>78</v>
      </c>
      <c r="B81" s="27" t="s">
        <v>206</v>
      </c>
      <c r="C81" s="28" t="s">
        <v>16</v>
      </c>
      <c r="D81" s="29">
        <v>50000</v>
      </c>
      <c r="E81" s="44">
        <v>0.4</v>
      </c>
      <c r="F81" s="44">
        <f t="shared" si="3"/>
        <v>20000</v>
      </c>
    </row>
    <row r="82" spans="1:6" x14ac:dyDescent="0.25">
      <c r="A82" s="48">
        <f t="shared" si="4"/>
        <v>79</v>
      </c>
      <c r="B82" s="27" t="s">
        <v>207</v>
      </c>
      <c r="C82" s="28" t="s">
        <v>16</v>
      </c>
      <c r="D82" s="29">
        <v>10000</v>
      </c>
      <c r="E82" s="44">
        <v>1.22</v>
      </c>
      <c r="F82" s="44">
        <f t="shared" si="3"/>
        <v>12200</v>
      </c>
    </row>
    <row r="83" spans="1:6" x14ac:dyDescent="0.25">
      <c r="A83" s="48">
        <f t="shared" si="4"/>
        <v>80</v>
      </c>
      <c r="B83" s="27" t="s">
        <v>208</v>
      </c>
      <c r="C83" s="28" t="s">
        <v>16</v>
      </c>
      <c r="D83" s="29">
        <v>15000</v>
      </c>
      <c r="E83" s="44">
        <v>0.22</v>
      </c>
      <c r="F83" s="44">
        <f t="shared" si="3"/>
        <v>3300</v>
      </c>
    </row>
    <row r="84" spans="1:6" x14ac:dyDescent="0.25">
      <c r="A84" s="48">
        <f t="shared" si="4"/>
        <v>81</v>
      </c>
      <c r="B84" s="27" t="s">
        <v>209</v>
      </c>
      <c r="C84" s="28" t="s">
        <v>19</v>
      </c>
      <c r="D84" s="29">
        <v>200</v>
      </c>
      <c r="E84" s="44">
        <v>3.91</v>
      </c>
      <c r="F84" s="44">
        <f t="shared" si="3"/>
        <v>782</v>
      </c>
    </row>
    <row r="85" spans="1:6" x14ac:dyDescent="0.25">
      <c r="A85" s="48">
        <f t="shared" si="4"/>
        <v>82</v>
      </c>
      <c r="B85" s="27" t="s">
        <v>210</v>
      </c>
      <c r="C85" s="28" t="s">
        <v>16</v>
      </c>
      <c r="D85" s="29">
        <v>50000</v>
      </c>
      <c r="E85" s="44">
        <v>0.14000000000000001</v>
      </c>
      <c r="F85" s="44">
        <f t="shared" si="3"/>
        <v>7000.0000000000009</v>
      </c>
    </row>
    <row r="86" spans="1:6" x14ac:dyDescent="0.25">
      <c r="A86" s="48">
        <f t="shared" si="4"/>
        <v>83</v>
      </c>
      <c r="B86" s="27" t="s">
        <v>211</v>
      </c>
      <c r="C86" s="28" t="s">
        <v>16</v>
      </c>
      <c r="D86" s="29">
        <v>10000</v>
      </c>
      <c r="E86" s="44">
        <v>0.54</v>
      </c>
      <c r="F86" s="44">
        <f t="shared" si="3"/>
        <v>5400</v>
      </c>
    </row>
    <row r="87" spans="1:6" x14ac:dyDescent="0.25">
      <c r="A87" s="48">
        <f t="shared" si="4"/>
        <v>84</v>
      </c>
      <c r="B87" s="27" t="s">
        <v>212</v>
      </c>
      <c r="C87" s="28" t="s">
        <v>16</v>
      </c>
      <c r="D87" s="29">
        <v>200000</v>
      </c>
      <c r="E87" s="44">
        <v>0.11</v>
      </c>
      <c r="F87" s="44">
        <f t="shared" si="3"/>
        <v>22000</v>
      </c>
    </row>
    <row r="88" spans="1:6" x14ac:dyDescent="0.25">
      <c r="A88" s="48">
        <f t="shared" si="4"/>
        <v>85</v>
      </c>
      <c r="B88" s="27" t="s">
        <v>213</v>
      </c>
      <c r="C88" s="28" t="s">
        <v>16</v>
      </c>
      <c r="D88" s="29">
        <v>50000</v>
      </c>
      <c r="E88" s="44">
        <v>0.6</v>
      </c>
      <c r="F88" s="44">
        <f t="shared" si="3"/>
        <v>30000</v>
      </c>
    </row>
    <row r="89" spans="1:6" x14ac:dyDescent="0.25">
      <c r="A89" s="48">
        <f t="shared" si="4"/>
        <v>86</v>
      </c>
      <c r="B89" s="27" t="s">
        <v>214</v>
      </c>
      <c r="C89" s="28" t="s">
        <v>16</v>
      </c>
      <c r="D89" s="29">
        <v>25000</v>
      </c>
      <c r="E89" s="44">
        <v>0.55000000000000004</v>
      </c>
      <c r="F89" s="44">
        <f t="shared" si="3"/>
        <v>13750.000000000002</v>
      </c>
    </row>
    <row r="90" spans="1:6" x14ac:dyDescent="0.25">
      <c r="A90" s="48">
        <f t="shared" si="4"/>
        <v>87</v>
      </c>
      <c r="B90" s="27" t="s">
        <v>215</v>
      </c>
      <c r="C90" s="28" t="s">
        <v>18</v>
      </c>
      <c r="D90" s="29">
        <v>200</v>
      </c>
      <c r="E90" s="44">
        <v>0.73</v>
      </c>
      <c r="F90" s="44">
        <f t="shared" si="3"/>
        <v>146</v>
      </c>
    </row>
    <row r="91" spans="1:6" x14ac:dyDescent="0.25">
      <c r="A91" s="48">
        <f t="shared" si="4"/>
        <v>88</v>
      </c>
      <c r="B91" s="27" t="s">
        <v>216</v>
      </c>
      <c r="C91" s="28" t="s">
        <v>16</v>
      </c>
      <c r="D91" s="29">
        <v>100000</v>
      </c>
      <c r="E91" s="44">
        <v>0.08</v>
      </c>
      <c r="F91" s="44">
        <f t="shared" si="3"/>
        <v>8000</v>
      </c>
    </row>
    <row r="92" spans="1:6" x14ac:dyDescent="0.25">
      <c r="A92" s="48">
        <f t="shared" si="4"/>
        <v>89</v>
      </c>
      <c r="B92" s="27" t="s">
        <v>217</v>
      </c>
      <c r="C92" s="28" t="s">
        <v>18</v>
      </c>
      <c r="D92" s="29">
        <v>200</v>
      </c>
      <c r="E92" s="44">
        <v>0.55000000000000004</v>
      </c>
      <c r="F92" s="44">
        <f t="shared" si="3"/>
        <v>110.00000000000001</v>
      </c>
    </row>
    <row r="93" spans="1:6" x14ac:dyDescent="0.25">
      <c r="A93" s="48">
        <f t="shared" si="4"/>
        <v>90</v>
      </c>
      <c r="B93" s="27" t="s">
        <v>218</v>
      </c>
      <c r="C93" s="28" t="s">
        <v>18</v>
      </c>
      <c r="D93" s="29">
        <v>500</v>
      </c>
      <c r="E93" s="44">
        <v>0.54</v>
      </c>
      <c r="F93" s="44">
        <f t="shared" si="3"/>
        <v>270</v>
      </c>
    </row>
    <row r="94" spans="1:6" x14ac:dyDescent="0.25">
      <c r="A94" s="48">
        <f t="shared" si="4"/>
        <v>91</v>
      </c>
      <c r="B94" s="27" t="s">
        <v>219</v>
      </c>
      <c r="C94" s="28" t="s">
        <v>16</v>
      </c>
      <c r="D94" s="29">
        <v>10000</v>
      </c>
      <c r="E94" s="44">
        <v>0.23</v>
      </c>
      <c r="F94" s="44">
        <f t="shared" si="3"/>
        <v>2300</v>
      </c>
    </row>
    <row r="95" spans="1:6" x14ac:dyDescent="0.25">
      <c r="A95" s="48">
        <f t="shared" si="4"/>
        <v>92</v>
      </c>
      <c r="B95" s="27" t="s">
        <v>220</v>
      </c>
      <c r="C95" s="28" t="s">
        <v>18</v>
      </c>
      <c r="D95" s="45">
        <v>500</v>
      </c>
      <c r="E95" s="44">
        <v>1.4</v>
      </c>
      <c r="F95" s="44">
        <f t="shared" si="3"/>
        <v>700</v>
      </c>
    </row>
    <row r="96" spans="1:6" x14ac:dyDescent="0.25">
      <c r="A96" s="48">
        <f t="shared" si="4"/>
        <v>93</v>
      </c>
      <c r="B96" s="27" t="s">
        <v>221</v>
      </c>
      <c r="C96" s="28" t="s">
        <v>18</v>
      </c>
      <c r="D96" s="45">
        <v>200</v>
      </c>
      <c r="E96" s="44">
        <v>3.91</v>
      </c>
      <c r="F96" s="44">
        <f t="shared" si="3"/>
        <v>782</v>
      </c>
    </row>
    <row r="97" spans="1:6" x14ac:dyDescent="0.25">
      <c r="A97" s="48">
        <f t="shared" si="4"/>
        <v>94</v>
      </c>
      <c r="B97" s="27" t="s">
        <v>222</v>
      </c>
      <c r="C97" s="28" t="s">
        <v>18</v>
      </c>
      <c r="D97" s="45">
        <v>250</v>
      </c>
      <c r="E97" s="44">
        <v>6.98</v>
      </c>
      <c r="F97" s="44">
        <f t="shared" si="3"/>
        <v>1745</v>
      </c>
    </row>
    <row r="98" spans="1:6" x14ac:dyDescent="0.25">
      <c r="A98" s="48">
        <f t="shared" si="4"/>
        <v>95</v>
      </c>
      <c r="B98" s="27" t="s">
        <v>223</v>
      </c>
      <c r="C98" s="28" t="s">
        <v>19</v>
      </c>
      <c r="D98" s="29">
        <v>1000</v>
      </c>
      <c r="E98" s="44">
        <v>3.7</v>
      </c>
      <c r="F98" s="44">
        <f t="shared" si="3"/>
        <v>3700</v>
      </c>
    </row>
    <row r="99" spans="1:6" x14ac:dyDescent="0.25">
      <c r="A99" s="48">
        <f t="shared" si="4"/>
        <v>96</v>
      </c>
      <c r="B99" s="27" t="s">
        <v>224</v>
      </c>
      <c r="C99" s="28" t="s">
        <v>16</v>
      </c>
      <c r="D99" s="29">
        <v>50000</v>
      </c>
      <c r="E99" s="44">
        <v>0.22</v>
      </c>
      <c r="F99" s="44">
        <f t="shared" ref="F99:F130" si="5">D99*E99</f>
        <v>11000</v>
      </c>
    </row>
    <row r="100" spans="1:6" x14ac:dyDescent="0.25">
      <c r="A100" s="48">
        <f t="shared" si="4"/>
        <v>97</v>
      </c>
      <c r="B100" s="27" t="s">
        <v>225</v>
      </c>
      <c r="C100" s="28" t="s">
        <v>19</v>
      </c>
      <c r="D100" s="29">
        <v>500</v>
      </c>
      <c r="E100" s="44">
        <v>2.82</v>
      </c>
      <c r="F100" s="44">
        <f t="shared" si="5"/>
        <v>1410</v>
      </c>
    </row>
    <row r="101" spans="1:6" x14ac:dyDescent="0.25">
      <c r="A101" s="48">
        <f t="shared" si="4"/>
        <v>98</v>
      </c>
      <c r="B101" s="27" t="s">
        <v>226</v>
      </c>
      <c r="C101" s="28" t="s">
        <v>16</v>
      </c>
      <c r="D101" s="29">
        <v>20000</v>
      </c>
      <c r="E101" s="44">
        <v>0.36</v>
      </c>
      <c r="F101" s="44">
        <f t="shared" si="5"/>
        <v>7200</v>
      </c>
    </row>
    <row r="102" spans="1:6" x14ac:dyDescent="0.25">
      <c r="A102" s="48">
        <f t="shared" si="4"/>
        <v>99</v>
      </c>
      <c r="B102" s="27" t="s">
        <v>227</v>
      </c>
      <c r="C102" s="28" t="s">
        <v>18</v>
      </c>
      <c r="D102" s="45">
        <v>10</v>
      </c>
      <c r="E102" s="44">
        <v>243.21</v>
      </c>
      <c r="F102" s="44">
        <f t="shared" si="5"/>
        <v>2432.1</v>
      </c>
    </row>
    <row r="103" spans="1:6" x14ac:dyDescent="0.25">
      <c r="A103" s="48">
        <f t="shared" si="4"/>
        <v>100</v>
      </c>
      <c r="B103" s="27" t="s">
        <v>228</v>
      </c>
      <c r="C103" s="28" t="s">
        <v>19</v>
      </c>
      <c r="D103" s="29">
        <v>500</v>
      </c>
      <c r="E103" s="44">
        <v>4.41</v>
      </c>
      <c r="F103" s="44">
        <f t="shared" si="5"/>
        <v>2205</v>
      </c>
    </row>
    <row r="104" spans="1:6" x14ac:dyDescent="0.25">
      <c r="A104" s="48">
        <f t="shared" si="4"/>
        <v>101</v>
      </c>
      <c r="B104" s="27" t="s">
        <v>229</v>
      </c>
      <c r="C104" s="28" t="s">
        <v>16</v>
      </c>
      <c r="D104" s="29">
        <v>20000</v>
      </c>
      <c r="E104" s="44">
        <v>0.19</v>
      </c>
      <c r="F104" s="44">
        <f t="shared" si="5"/>
        <v>3800</v>
      </c>
    </row>
    <row r="105" spans="1:6" x14ac:dyDescent="0.25">
      <c r="A105" s="48">
        <f t="shared" si="4"/>
        <v>102</v>
      </c>
      <c r="B105" s="27" t="s">
        <v>230</v>
      </c>
      <c r="C105" s="28" t="s">
        <v>16</v>
      </c>
      <c r="D105" s="29">
        <v>15000</v>
      </c>
      <c r="E105" s="44">
        <v>0.35</v>
      </c>
      <c r="F105" s="44">
        <f t="shared" si="5"/>
        <v>5250</v>
      </c>
    </row>
    <row r="106" spans="1:6" x14ac:dyDescent="0.25">
      <c r="A106" s="48">
        <f t="shared" si="4"/>
        <v>103</v>
      </c>
      <c r="B106" s="27" t="s">
        <v>231</v>
      </c>
      <c r="C106" s="28" t="s">
        <v>16</v>
      </c>
      <c r="D106" s="29">
        <v>5000</v>
      </c>
      <c r="E106" s="44">
        <v>0.28999999999999998</v>
      </c>
      <c r="F106" s="44">
        <f t="shared" si="5"/>
        <v>1450</v>
      </c>
    </row>
    <row r="107" spans="1:6" x14ac:dyDescent="0.25">
      <c r="A107" s="48">
        <f t="shared" si="4"/>
        <v>104</v>
      </c>
      <c r="B107" s="27" t="s">
        <v>232</v>
      </c>
      <c r="C107" s="28" t="s">
        <v>16</v>
      </c>
      <c r="D107" s="29">
        <v>20000</v>
      </c>
      <c r="E107" s="44">
        <v>0.81</v>
      </c>
      <c r="F107" s="44">
        <f t="shared" si="5"/>
        <v>16200.000000000002</v>
      </c>
    </row>
    <row r="108" spans="1:6" x14ac:dyDescent="0.25">
      <c r="A108" s="48">
        <f t="shared" si="4"/>
        <v>105</v>
      </c>
      <c r="B108" s="27" t="s">
        <v>233</v>
      </c>
      <c r="C108" s="28" t="s">
        <v>16</v>
      </c>
      <c r="D108" s="29">
        <v>10000</v>
      </c>
      <c r="E108" s="44">
        <v>1.96</v>
      </c>
      <c r="F108" s="44">
        <f>D108*E108</f>
        <v>19600</v>
      </c>
    </row>
    <row r="109" spans="1:6" x14ac:dyDescent="0.25">
      <c r="A109" s="48">
        <f t="shared" si="4"/>
        <v>106</v>
      </c>
      <c r="B109" s="27" t="s">
        <v>234</v>
      </c>
      <c r="C109" s="28" t="s">
        <v>16</v>
      </c>
      <c r="D109" s="29">
        <v>20000</v>
      </c>
      <c r="E109" s="44">
        <v>0.99</v>
      </c>
      <c r="F109" s="44">
        <f t="shared" si="5"/>
        <v>19800</v>
      </c>
    </row>
    <row r="110" spans="1:6" x14ac:dyDescent="0.25">
      <c r="A110" s="48">
        <f t="shared" si="4"/>
        <v>107</v>
      </c>
      <c r="B110" s="27" t="s">
        <v>235</v>
      </c>
      <c r="C110" s="28" t="s">
        <v>16</v>
      </c>
      <c r="D110" s="29">
        <v>20000</v>
      </c>
      <c r="E110" s="44">
        <v>0.51</v>
      </c>
      <c r="F110" s="44">
        <f t="shared" si="5"/>
        <v>10200</v>
      </c>
    </row>
    <row r="111" spans="1:6" x14ac:dyDescent="0.25">
      <c r="A111" s="48">
        <f t="shared" si="4"/>
        <v>108</v>
      </c>
      <c r="B111" s="27" t="s">
        <v>236</v>
      </c>
      <c r="C111" s="28" t="s">
        <v>16</v>
      </c>
      <c r="D111" s="29">
        <v>200</v>
      </c>
      <c r="E111" s="44">
        <v>1.02</v>
      </c>
      <c r="F111" s="44">
        <f t="shared" si="5"/>
        <v>204</v>
      </c>
    </row>
    <row r="112" spans="1:6" x14ac:dyDescent="0.25">
      <c r="A112" s="48">
        <f t="shared" si="4"/>
        <v>109</v>
      </c>
      <c r="B112" s="27" t="s">
        <v>237</v>
      </c>
      <c r="C112" s="28" t="s">
        <v>22</v>
      </c>
      <c r="D112" s="29">
        <v>2000</v>
      </c>
      <c r="E112" s="44">
        <v>0.26</v>
      </c>
      <c r="F112" s="44">
        <f t="shared" si="5"/>
        <v>520</v>
      </c>
    </row>
    <row r="113" spans="1:6" x14ac:dyDescent="0.25">
      <c r="A113" s="48">
        <f t="shared" si="4"/>
        <v>110</v>
      </c>
      <c r="B113" s="27" t="s">
        <v>238</v>
      </c>
      <c r="C113" s="28" t="s">
        <v>16</v>
      </c>
      <c r="D113" s="29">
        <v>50000</v>
      </c>
      <c r="E113" s="44">
        <v>0.13</v>
      </c>
      <c r="F113" s="44">
        <f t="shared" si="5"/>
        <v>6500</v>
      </c>
    </row>
    <row r="114" spans="1:6" x14ac:dyDescent="0.25">
      <c r="A114" s="48">
        <f t="shared" si="4"/>
        <v>111</v>
      </c>
      <c r="B114" s="27" t="s">
        <v>248</v>
      </c>
      <c r="C114" s="28" t="s">
        <v>16</v>
      </c>
      <c r="D114" s="29">
        <v>50000</v>
      </c>
      <c r="E114" s="44">
        <v>0.12</v>
      </c>
      <c r="F114" s="44">
        <f t="shared" si="5"/>
        <v>6000</v>
      </c>
    </row>
    <row r="115" spans="1:6" x14ac:dyDescent="0.25">
      <c r="A115" s="48">
        <f t="shared" si="4"/>
        <v>112</v>
      </c>
      <c r="B115" s="27" t="s">
        <v>249</v>
      </c>
      <c r="C115" s="28" t="s">
        <v>16</v>
      </c>
      <c r="D115" s="29">
        <v>50000</v>
      </c>
      <c r="E115" s="44">
        <v>0.14000000000000001</v>
      </c>
      <c r="F115" s="44">
        <f t="shared" si="5"/>
        <v>7000.0000000000009</v>
      </c>
    </row>
    <row r="116" spans="1:6" x14ac:dyDescent="0.25">
      <c r="A116" s="48">
        <f t="shared" si="4"/>
        <v>113</v>
      </c>
      <c r="B116" s="27" t="s">
        <v>250</v>
      </c>
      <c r="C116" s="28" t="s">
        <v>16</v>
      </c>
      <c r="D116" s="29">
        <v>50000</v>
      </c>
      <c r="E116" s="44">
        <v>0.23</v>
      </c>
      <c r="F116" s="44">
        <f t="shared" si="5"/>
        <v>11500</v>
      </c>
    </row>
    <row r="117" spans="1:6" x14ac:dyDescent="0.25">
      <c r="A117" s="48">
        <f t="shared" si="4"/>
        <v>114</v>
      </c>
      <c r="B117" s="27" t="s">
        <v>251</v>
      </c>
      <c r="C117" s="28" t="s">
        <v>18</v>
      </c>
      <c r="D117" s="29">
        <v>200</v>
      </c>
      <c r="E117" s="44">
        <v>5.08</v>
      </c>
      <c r="F117" s="44">
        <f t="shared" si="5"/>
        <v>1016</v>
      </c>
    </row>
    <row r="118" spans="1:6" x14ac:dyDescent="0.25">
      <c r="A118" s="48">
        <f t="shared" si="4"/>
        <v>115</v>
      </c>
      <c r="B118" s="27" t="s">
        <v>252</v>
      </c>
      <c r="C118" s="28" t="s">
        <v>16</v>
      </c>
      <c r="D118" s="29">
        <v>50000</v>
      </c>
      <c r="E118" s="44">
        <v>0.5</v>
      </c>
      <c r="F118" s="44">
        <f t="shared" si="5"/>
        <v>25000</v>
      </c>
    </row>
    <row r="119" spans="1:6" x14ac:dyDescent="0.25">
      <c r="A119" s="48">
        <f t="shared" si="4"/>
        <v>116</v>
      </c>
      <c r="B119" s="27" t="s">
        <v>253</v>
      </c>
      <c r="C119" s="28" t="s">
        <v>16</v>
      </c>
      <c r="D119" s="29">
        <v>30000</v>
      </c>
      <c r="E119" s="44">
        <v>0.14000000000000001</v>
      </c>
      <c r="F119" s="44">
        <f t="shared" si="5"/>
        <v>4200</v>
      </c>
    </row>
    <row r="120" spans="1:6" x14ac:dyDescent="0.25">
      <c r="A120" s="48">
        <f t="shared" si="4"/>
        <v>117</v>
      </c>
      <c r="B120" s="27" t="s">
        <v>254</v>
      </c>
      <c r="C120" s="28" t="s">
        <v>19</v>
      </c>
      <c r="D120" s="29">
        <v>1000</v>
      </c>
      <c r="E120" s="44">
        <v>3.18</v>
      </c>
      <c r="F120" s="44">
        <f t="shared" si="5"/>
        <v>3180</v>
      </c>
    </row>
    <row r="121" spans="1:6" x14ac:dyDescent="0.25">
      <c r="A121" s="48">
        <f t="shared" si="4"/>
        <v>118</v>
      </c>
      <c r="B121" s="27" t="s">
        <v>255</v>
      </c>
      <c r="C121" s="28" t="s">
        <v>16</v>
      </c>
      <c r="D121" s="29">
        <v>1000</v>
      </c>
      <c r="E121" s="44">
        <v>0.3</v>
      </c>
      <c r="F121" s="44">
        <f t="shared" si="5"/>
        <v>300</v>
      </c>
    </row>
    <row r="122" spans="1:6" x14ac:dyDescent="0.25">
      <c r="A122" s="48">
        <f t="shared" si="4"/>
        <v>119</v>
      </c>
      <c r="B122" s="27" t="s">
        <v>256</v>
      </c>
      <c r="C122" s="28" t="s">
        <v>19</v>
      </c>
      <c r="D122" s="45">
        <v>200</v>
      </c>
      <c r="E122" s="44">
        <v>1.63</v>
      </c>
      <c r="F122" s="44">
        <f t="shared" si="5"/>
        <v>326</v>
      </c>
    </row>
    <row r="123" spans="1:6" x14ac:dyDescent="0.25">
      <c r="A123" s="48">
        <f t="shared" si="4"/>
        <v>120</v>
      </c>
      <c r="B123" s="27" t="s">
        <v>257</v>
      </c>
      <c r="C123" s="28" t="s">
        <v>18</v>
      </c>
      <c r="D123" s="45">
        <v>500</v>
      </c>
      <c r="E123" s="44">
        <v>21.35</v>
      </c>
      <c r="F123" s="44">
        <f t="shared" si="5"/>
        <v>10675</v>
      </c>
    </row>
    <row r="124" spans="1:6" x14ac:dyDescent="0.25">
      <c r="A124" s="48">
        <f t="shared" si="4"/>
        <v>121</v>
      </c>
      <c r="B124" s="27" t="s">
        <v>258</v>
      </c>
      <c r="C124" s="28" t="s">
        <v>16</v>
      </c>
      <c r="D124" s="29">
        <v>10000</v>
      </c>
      <c r="E124" s="44">
        <v>0.45</v>
      </c>
      <c r="F124" s="44">
        <f t="shared" si="5"/>
        <v>4500</v>
      </c>
    </row>
    <row r="125" spans="1:6" x14ac:dyDescent="0.25">
      <c r="A125" s="48">
        <f t="shared" si="4"/>
        <v>122</v>
      </c>
      <c r="B125" s="27" t="s">
        <v>259</v>
      </c>
      <c r="C125" s="28" t="s">
        <v>16</v>
      </c>
      <c r="D125" s="29">
        <v>15000</v>
      </c>
      <c r="E125" s="44">
        <v>0.89</v>
      </c>
      <c r="F125" s="44">
        <f t="shared" si="5"/>
        <v>13350</v>
      </c>
    </row>
    <row r="126" spans="1:6" x14ac:dyDescent="0.25">
      <c r="A126" s="48">
        <f t="shared" si="4"/>
        <v>123</v>
      </c>
      <c r="B126" s="27" t="s">
        <v>260</v>
      </c>
      <c r="C126" s="28" t="s">
        <v>18</v>
      </c>
      <c r="D126" s="29">
        <v>1000</v>
      </c>
      <c r="E126" s="44">
        <v>0.71</v>
      </c>
      <c r="F126" s="44">
        <f t="shared" si="5"/>
        <v>710</v>
      </c>
    </row>
    <row r="127" spans="1:6" x14ac:dyDescent="0.25">
      <c r="A127" s="48">
        <f t="shared" si="4"/>
        <v>124</v>
      </c>
      <c r="B127" s="27" t="s">
        <v>261</v>
      </c>
      <c r="C127" s="28" t="s">
        <v>16</v>
      </c>
      <c r="D127" s="29">
        <v>20000</v>
      </c>
      <c r="E127" s="44">
        <v>0.12</v>
      </c>
      <c r="F127" s="44">
        <f t="shared" si="5"/>
        <v>2400</v>
      </c>
    </row>
    <row r="128" spans="1:6" x14ac:dyDescent="0.25">
      <c r="A128" s="48">
        <f t="shared" si="4"/>
        <v>125</v>
      </c>
      <c r="B128" s="27" t="s">
        <v>262</v>
      </c>
      <c r="C128" s="28" t="s">
        <v>19</v>
      </c>
      <c r="D128" s="29">
        <v>2000</v>
      </c>
      <c r="E128" s="44">
        <v>0.65</v>
      </c>
      <c r="F128" s="44">
        <f t="shared" si="5"/>
        <v>1300</v>
      </c>
    </row>
    <row r="129" spans="1:6" x14ac:dyDescent="0.25">
      <c r="A129" s="48">
        <f t="shared" si="4"/>
        <v>126</v>
      </c>
      <c r="B129" s="27" t="s">
        <v>263</v>
      </c>
      <c r="C129" s="28" t="s">
        <v>16</v>
      </c>
      <c r="D129" s="29">
        <v>30000</v>
      </c>
      <c r="E129" s="44">
        <v>1.0900000000000001</v>
      </c>
      <c r="F129" s="44">
        <f t="shared" si="5"/>
        <v>32700.000000000004</v>
      </c>
    </row>
    <row r="130" spans="1:6" x14ac:dyDescent="0.25">
      <c r="A130" s="48">
        <f t="shared" si="4"/>
        <v>127</v>
      </c>
      <c r="B130" s="27" t="s">
        <v>264</v>
      </c>
      <c r="C130" s="28" t="s">
        <v>16</v>
      </c>
      <c r="D130" s="29">
        <v>30000</v>
      </c>
      <c r="E130" s="44">
        <v>0.52</v>
      </c>
      <c r="F130" s="44">
        <f t="shared" si="5"/>
        <v>15600</v>
      </c>
    </row>
    <row r="131" spans="1:6" x14ac:dyDescent="0.25">
      <c r="A131" s="48">
        <f t="shared" si="4"/>
        <v>128</v>
      </c>
      <c r="B131" s="27" t="s">
        <v>265</v>
      </c>
      <c r="C131" s="28" t="s">
        <v>16</v>
      </c>
      <c r="D131" s="29">
        <v>50000</v>
      </c>
      <c r="E131" s="44">
        <v>0.9</v>
      </c>
      <c r="F131" s="44">
        <f t="shared" ref="F131:F162" si="6">D131*E131</f>
        <v>45000</v>
      </c>
    </row>
    <row r="132" spans="1:6" x14ac:dyDescent="0.25">
      <c r="A132" s="48">
        <f t="shared" si="4"/>
        <v>129</v>
      </c>
      <c r="B132" s="27" t="s">
        <v>266</v>
      </c>
      <c r="C132" s="28" t="s">
        <v>16</v>
      </c>
      <c r="D132" s="29">
        <v>20000</v>
      </c>
      <c r="E132" s="44">
        <v>0.17</v>
      </c>
      <c r="F132" s="44">
        <f t="shared" si="6"/>
        <v>3400.0000000000005</v>
      </c>
    </row>
    <row r="133" spans="1:6" x14ac:dyDescent="0.25">
      <c r="A133" s="48">
        <f t="shared" ref="A133:A189" si="7">A132+1</f>
        <v>130</v>
      </c>
      <c r="B133" s="27" t="s">
        <v>267</v>
      </c>
      <c r="C133" s="28" t="s">
        <v>16</v>
      </c>
      <c r="D133" s="29">
        <v>10000</v>
      </c>
      <c r="E133" s="44">
        <v>0.53</v>
      </c>
      <c r="F133" s="44">
        <f t="shared" si="6"/>
        <v>5300</v>
      </c>
    </row>
    <row r="134" spans="1:6" x14ac:dyDescent="0.25">
      <c r="A134" s="48">
        <f t="shared" si="7"/>
        <v>131</v>
      </c>
      <c r="B134" s="27" t="s">
        <v>268</v>
      </c>
      <c r="C134" s="28" t="s">
        <v>17</v>
      </c>
      <c r="D134" s="45">
        <v>500</v>
      </c>
      <c r="E134" s="44">
        <v>6.74</v>
      </c>
      <c r="F134" s="44">
        <f t="shared" si="6"/>
        <v>3370</v>
      </c>
    </row>
    <row r="135" spans="1:6" x14ac:dyDescent="0.25">
      <c r="A135" s="48">
        <f t="shared" si="7"/>
        <v>132</v>
      </c>
      <c r="B135" s="27" t="s">
        <v>269</v>
      </c>
      <c r="C135" s="28" t="s">
        <v>19</v>
      </c>
      <c r="D135" s="45">
        <v>100</v>
      </c>
      <c r="E135" s="44">
        <v>6.74</v>
      </c>
      <c r="F135" s="44">
        <f t="shared" si="6"/>
        <v>674</v>
      </c>
    </row>
    <row r="136" spans="1:6" x14ac:dyDescent="0.25">
      <c r="A136" s="48">
        <f t="shared" si="7"/>
        <v>133</v>
      </c>
      <c r="B136" s="27" t="s">
        <v>270</v>
      </c>
      <c r="C136" s="28" t="s">
        <v>17</v>
      </c>
      <c r="D136" s="45">
        <v>500</v>
      </c>
      <c r="E136" s="44">
        <v>4.4800000000000004</v>
      </c>
      <c r="F136" s="44">
        <f t="shared" si="6"/>
        <v>2240</v>
      </c>
    </row>
    <row r="137" spans="1:6" x14ac:dyDescent="0.25">
      <c r="A137" s="48">
        <f t="shared" si="7"/>
        <v>134</v>
      </c>
      <c r="B137" s="27" t="s">
        <v>271</v>
      </c>
      <c r="C137" s="28" t="s">
        <v>17</v>
      </c>
      <c r="D137" s="29">
        <v>1000</v>
      </c>
      <c r="E137" s="44">
        <v>2.5499999999999998</v>
      </c>
      <c r="F137" s="44">
        <f t="shared" si="6"/>
        <v>2550</v>
      </c>
    </row>
    <row r="138" spans="1:6" x14ac:dyDescent="0.25">
      <c r="A138" s="48">
        <f t="shared" si="7"/>
        <v>135</v>
      </c>
      <c r="B138" s="27" t="s">
        <v>272</v>
      </c>
      <c r="C138" s="28" t="s">
        <v>16</v>
      </c>
      <c r="D138" s="29">
        <v>10000</v>
      </c>
      <c r="E138" s="44">
        <v>0.13</v>
      </c>
      <c r="F138" s="44">
        <f t="shared" si="6"/>
        <v>1300</v>
      </c>
    </row>
    <row r="139" spans="1:6" x14ac:dyDescent="0.25">
      <c r="A139" s="48">
        <f t="shared" si="7"/>
        <v>136</v>
      </c>
      <c r="B139" s="27" t="s">
        <v>273</v>
      </c>
      <c r="C139" s="28" t="s">
        <v>16</v>
      </c>
      <c r="D139" s="29">
        <v>20000</v>
      </c>
      <c r="E139" s="44">
        <v>0.13</v>
      </c>
      <c r="F139" s="44">
        <f t="shared" si="6"/>
        <v>2600</v>
      </c>
    </row>
    <row r="140" spans="1:6" x14ac:dyDescent="0.25">
      <c r="A140" s="48">
        <f t="shared" si="7"/>
        <v>137</v>
      </c>
      <c r="B140" s="27" t="s">
        <v>274</v>
      </c>
      <c r="C140" s="28" t="s">
        <v>16</v>
      </c>
      <c r="D140" s="29">
        <v>50000</v>
      </c>
      <c r="E140" s="44">
        <v>0.08</v>
      </c>
      <c r="F140" s="44">
        <f t="shared" si="6"/>
        <v>4000</v>
      </c>
    </row>
    <row r="141" spans="1:6" x14ac:dyDescent="0.25">
      <c r="A141" s="48">
        <f t="shared" si="7"/>
        <v>138</v>
      </c>
      <c r="B141" s="27" t="s">
        <v>275</v>
      </c>
      <c r="C141" s="28" t="s">
        <v>19</v>
      </c>
      <c r="D141" s="29">
        <v>500</v>
      </c>
      <c r="E141" s="44">
        <v>4.43</v>
      </c>
      <c r="F141" s="44">
        <f t="shared" si="6"/>
        <v>2215</v>
      </c>
    </row>
    <row r="142" spans="1:6" x14ac:dyDescent="0.25">
      <c r="A142" s="48">
        <f t="shared" si="7"/>
        <v>139</v>
      </c>
      <c r="B142" s="27" t="s">
        <v>276</v>
      </c>
      <c r="C142" s="28" t="s">
        <v>17</v>
      </c>
      <c r="D142" s="29">
        <v>500</v>
      </c>
      <c r="E142" s="44">
        <v>6.15</v>
      </c>
      <c r="F142" s="44">
        <f t="shared" si="6"/>
        <v>3075</v>
      </c>
    </row>
    <row r="143" spans="1:6" x14ac:dyDescent="0.25">
      <c r="A143" s="48">
        <f t="shared" si="7"/>
        <v>140</v>
      </c>
      <c r="B143" s="27" t="s">
        <v>277</v>
      </c>
      <c r="C143" s="28" t="s">
        <v>16</v>
      </c>
      <c r="D143" s="29">
        <v>15000</v>
      </c>
      <c r="E143" s="44">
        <v>0.33</v>
      </c>
      <c r="F143" s="44">
        <f t="shared" si="6"/>
        <v>4950</v>
      </c>
    </row>
    <row r="144" spans="1:6" x14ac:dyDescent="0.25">
      <c r="A144" s="48">
        <f t="shared" si="7"/>
        <v>141</v>
      </c>
      <c r="B144" s="27" t="s">
        <v>278</v>
      </c>
      <c r="C144" s="28" t="s">
        <v>16</v>
      </c>
      <c r="D144" s="29">
        <v>200</v>
      </c>
      <c r="E144" s="44">
        <v>0.26</v>
      </c>
      <c r="F144" s="44">
        <f t="shared" si="6"/>
        <v>52</v>
      </c>
    </row>
    <row r="145" spans="1:6" x14ac:dyDescent="0.25">
      <c r="A145" s="48">
        <f t="shared" si="7"/>
        <v>142</v>
      </c>
      <c r="B145" s="27" t="s">
        <v>279</v>
      </c>
      <c r="C145" s="28" t="s">
        <v>18</v>
      </c>
      <c r="D145" s="29">
        <v>500</v>
      </c>
      <c r="E145" s="44">
        <v>16.52</v>
      </c>
      <c r="F145" s="44">
        <f t="shared" si="6"/>
        <v>8260</v>
      </c>
    </row>
    <row r="146" spans="1:6" x14ac:dyDescent="0.25">
      <c r="A146" s="48">
        <f t="shared" si="7"/>
        <v>143</v>
      </c>
      <c r="B146" s="27" t="s">
        <v>280</v>
      </c>
      <c r="C146" s="28" t="s">
        <v>16</v>
      </c>
      <c r="D146" s="29">
        <v>15000</v>
      </c>
      <c r="E146" s="44">
        <v>0.67</v>
      </c>
      <c r="F146" s="44">
        <f t="shared" si="6"/>
        <v>10050</v>
      </c>
    </row>
    <row r="147" spans="1:6" x14ac:dyDescent="0.25">
      <c r="A147" s="48">
        <f t="shared" si="7"/>
        <v>144</v>
      </c>
      <c r="B147" s="27" t="s">
        <v>281</v>
      </c>
      <c r="C147" s="28" t="s">
        <v>16</v>
      </c>
      <c r="D147" s="29">
        <v>300000</v>
      </c>
      <c r="E147" s="44">
        <v>0.09</v>
      </c>
      <c r="F147" s="44">
        <f t="shared" si="6"/>
        <v>27000</v>
      </c>
    </row>
    <row r="148" spans="1:6" x14ac:dyDescent="0.25">
      <c r="A148" s="48">
        <f t="shared" si="7"/>
        <v>145</v>
      </c>
      <c r="B148" s="27" t="s">
        <v>282</v>
      </c>
      <c r="C148" s="28" t="s">
        <v>16</v>
      </c>
      <c r="D148" s="29">
        <v>100000</v>
      </c>
      <c r="E148" s="44">
        <v>0.1</v>
      </c>
      <c r="F148" s="44">
        <f t="shared" si="6"/>
        <v>10000</v>
      </c>
    </row>
    <row r="149" spans="1:6" x14ac:dyDescent="0.25">
      <c r="A149" s="48">
        <f t="shared" si="7"/>
        <v>146</v>
      </c>
      <c r="B149" s="51" t="s">
        <v>283</v>
      </c>
      <c r="C149" s="28" t="s">
        <v>16</v>
      </c>
      <c r="D149" s="29">
        <v>5000</v>
      </c>
      <c r="E149" s="44">
        <v>0.34</v>
      </c>
      <c r="F149" s="44">
        <f t="shared" si="6"/>
        <v>1700.0000000000002</v>
      </c>
    </row>
    <row r="150" spans="1:6" x14ac:dyDescent="0.25">
      <c r="A150" s="48">
        <f t="shared" si="7"/>
        <v>147</v>
      </c>
      <c r="B150" s="27" t="s">
        <v>284</v>
      </c>
      <c r="C150" s="28" t="s">
        <v>19</v>
      </c>
      <c r="D150" s="29">
        <v>5000</v>
      </c>
      <c r="E150" s="44">
        <v>1.08</v>
      </c>
      <c r="F150" s="44">
        <f t="shared" si="6"/>
        <v>5400</v>
      </c>
    </row>
    <row r="151" spans="1:6" x14ac:dyDescent="0.25">
      <c r="A151" s="48">
        <f t="shared" si="7"/>
        <v>148</v>
      </c>
      <c r="B151" s="27" t="s">
        <v>285</v>
      </c>
      <c r="C151" s="28" t="s">
        <v>18</v>
      </c>
      <c r="D151" s="29">
        <v>500</v>
      </c>
      <c r="E151" s="44">
        <v>1.66</v>
      </c>
      <c r="F151" s="44">
        <f t="shared" si="6"/>
        <v>830</v>
      </c>
    </row>
    <row r="152" spans="1:6" x14ac:dyDescent="0.25">
      <c r="A152" s="48">
        <f t="shared" si="7"/>
        <v>149</v>
      </c>
      <c r="B152" s="27" t="s">
        <v>286</v>
      </c>
      <c r="C152" s="28" t="s">
        <v>16</v>
      </c>
      <c r="D152" s="29">
        <v>10000</v>
      </c>
      <c r="E152" s="44">
        <v>0.7</v>
      </c>
      <c r="F152" s="44">
        <f t="shared" si="6"/>
        <v>7000</v>
      </c>
    </row>
    <row r="153" spans="1:6" x14ac:dyDescent="0.25">
      <c r="A153" s="48">
        <f t="shared" si="7"/>
        <v>150</v>
      </c>
      <c r="B153" s="27" t="s">
        <v>287</v>
      </c>
      <c r="C153" s="28" t="s">
        <v>19</v>
      </c>
      <c r="D153" s="29">
        <v>2000</v>
      </c>
      <c r="E153" s="44">
        <v>4.8</v>
      </c>
      <c r="F153" s="44">
        <f t="shared" si="6"/>
        <v>9600</v>
      </c>
    </row>
    <row r="154" spans="1:6" x14ac:dyDescent="0.25">
      <c r="A154" s="48">
        <f t="shared" si="7"/>
        <v>151</v>
      </c>
      <c r="B154" s="27" t="s">
        <v>288</v>
      </c>
      <c r="C154" s="28" t="s">
        <v>16</v>
      </c>
      <c r="D154" s="29">
        <v>50000</v>
      </c>
      <c r="E154" s="44">
        <v>0.22</v>
      </c>
      <c r="F154" s="44">
        <f t="shared" si="6"/>
        <v>11000</v>
      </c>
    </row>
    <row r="155" spans="1:6" x14ac:dyDescent="0.25">
      <c r="A155" s="48">
        <f t="shared" si="7"/>
        <v>152</v>
      </c>
      <c r="B155" s="27" t="s">
        <v>289</v>
      </c>
      <c r="C155" s="28" t="s">
        <v>16</v>
      </c>
      <c r="D155" s="29">
        <v>50000</v>
      </c>
      <c r="E155" s="44">
        <v>0.16</v>
      </c>
      <c r="F155" s="44">
        <f t="shared" si="6"/>
        <v>8000</v>
      </c>
    </row>
    <row r="156" spans="1:6" x14ac:dyDescent="0.25">
      <c r="A156" s="48">
        <f t="shared" si="7"/>
        <v>153</v>
      </c>
      <c r="B156" s="27" t="s">
        <v>290</v>
      </c>
      <c r="C156" s="28" t="s">
        <v>18</v>
      </c>
      <c r="D156" s="29">
        <v>200</v>
      </c>
      <c r="E156" s="44">
        <v>1.97</v>
      </c>
      <c r="F156" s="44">
        <f t="shared" si="6"/>
        <v>394</v>
      </c>
    </row>
    <row r="157" spans="1:6" x14ac:dyDescent="0.25">
      <c r="A157" s="48">
        <f t="shared" si="7"/>
        <v>154</v>
      </c>
      <c r="B157" s="27" t="s">
        <v>247</v>
      </c>
      <c r="C157" s="28" t="s">
        <v>16</v>
      </c>
      <c r="D157" s="29">
        <v>5000</v>
      </c>
      <c r="E157" s="44">
        <v>0.18</v>
      </c>
      <c r="F157" s="44">
        <f t="shared" si="6"/>
        <v>900</v>
      </c>
    </row>
    <row r="158" spans="1:6" x14ac:dyDescent="0.25">
      <c r="A158" s="48">
        <f t="shared" si="7"/>
        <v>155</v>
      </c>
      <c r="B158" s="27" t="s">
        <v>246</v>
      </c>
      <c r="C158" s="28" t="s">
        <v>16</v>
      </c>
      <c r="D158" s="29">
        <v>50000</v>
      </c>
      <c r="E158" s="44">
        <v>0.43</v>
      </c>
      <c r="F158" s="44">
        <f t="shared" si="6"/>
        <v>21500</v>
      </c>
    </row>
    <row r="159" spans="1:6" x14ac:dyDescent="0.25">
      <c r="A159" s="48">
        <f t="shared" si="7"/>
        <v>156</v>
      </c>
      <c r="B159" s="27" t="s">
        <v>245</v>
      </c>
      <c r="C159" s="28" t="s">
        <v>16</v>
      </c>
      <c r="D159" s="29">
        <v>50000</v>
      </c>
      <c r="E159" s="44">
        <v>0.3</v>
      </c>
      <c r="F159" s="44">
        <f t="shared" si="6"/>
        <v>15000</v>
      </c>
    </row>
    <row r="160" spans="1:6" x14ac:dyDescent="0.25">
      <c r="A160" s="48">
        <f t="shared" si="7"/>
        <v>157</v>
      </c>
      <c r="B160" s="27" t="s">
        <v>244</v>
      </c>
      <c r="C160" s="28" t="s">
        <v>16</v>
      </c>
      <c r="D160" s="29">
        <v>30000</v>
      </c>
      <c r="E160" s="44">
        <v>0.33</v>
      </c>
      <c r="F160" s="44">
        <f t="shared" si="6"/>
        <v>9900</v>
      </c>
    </row>
    <row r="161" spans="1:6" x14ac:dyDescent="0.25">
      <c r="A161" s="48">
        <f t="shared" si="7"/>
        <v>158</v>
      </c>
      <c r="B161" s="27" t="s">
        <v>243</v>
      </c>
      <c r="C161" s="28" t="s">
        <v>16</v>
      </c>
      <c r="D161" s="29">
        <v>50000</v>
      </c>
      <c r="E161" s="44">
        <v>0.16</v>
      </c>
      <c r="F161" s="44">
        <f t="shared" si="6"/>
        <v>8000</v>
      </c>
    </row>
    <row r="162" spans="1:6" x14ac:dyDescent="0.25">
      <c r="A162" s="48">
        <f t="shared" si="7"/>
        <v>159</v>
      </c>
      <c r="B162" s="27" t="s">
        <v>242</v>
      </c>
      <c r="C162" s="28" t="s">
        <v>16</v>
      </c>
      <c r="D162" s="29">
        <v>50000</v>
      </c>
      <c r="E162" s="44">
        <v>0.31</v>
      </c>
      <c r="F162" s="44">
        <f t="shared" si="6"/>
        <v>15500</v>
      </c>
    </row>
    <row r="163" spans="1:6" x14ac:dyDescent="0.25">
      <c r="A163" s="48">
        <f t="shared" si="7"/>
        <v>160</v>
      </c>
      <c r="B163" s="27" t="s">
        <v>241</v>
      </c>
      <c r="C163" s="28" t="s">
        <v>20</v>
      </c>
      <c r="D163" s="29">
        <v>1500</v>
      </c>
      <c r="E163" s="44">
        <v>0.8</v>
      </c>
      <c r="F163" s="44">
        <f t="shared" ref="F163:F189" si="8">D163*E163</f>
        <v>1200</v>
      </c>
    </row>
    <row r="164" spans="1:6" x14ac:dyDescent="0.25">
      <c r="A164" s="48">
        <f t="shared" si="7"/>
        <v>161</v>
      </c>
      <c r="B164" s="27" t="s">
        <v>240</v>
      </c>
      <c r="C164" s="28" t="s">
        <v>19</v>
      </c>
      <c r="D164" s="45">
        <v>100</v>
      </c>
      <c r="E164" s="44">
        <v>3.47</v>
      </c>
      <c r="F164" s="44">
        <f t="shared" si="8"/>
        <v>347</v>
      </c>
    </row>
    <row r="165" spans="1:6" x14ac:dyDescent="0.25">
      <c r="A165" s="48">
        <f t="shared" si="7"/>
        <v>162</v>
      </c>
      <c r="B165" s="27" t="s">
        <v>239</v>
      </c>
      <c r="C165" s="28" t="s">
        <v>19</v>
      </c>
      <c r="D165" s="45">
        <v>500</v>
      </c>
      <c r="E165" s="44">
        <v>9.7100000000000009</v>
      </c>
      <c r="F165" s="44">
        <f t="shared" si="8"/>
        <v>4855</v>
      </c>
    </row>
    <row r="166" spans="1:6" x14ac:dyDescent="0.25">
      <c r="A166" s="48">
        <f t="shared" si="7"/>
        <v>163</v>
      </c>
      <c r="B166" s="27" t="s">
        <v>159</v>
      </c>
      <c r="C166" s="28" t="s">
        <v>19</v>
      </c>
      <c r="D166" s="29">
        <v>1000</v>
      </c>
      <c r="E166" s="44">
        <v>0.99</v>
      </c>
      <c r="F166" s="44">
        <f t="shared" si="8"/>
        <v>990</v>
      </c>
    </row>
    <row r="167" spans="1:6" x14ac:dyDescent="0.25">
      <c r="A167" s="48">
        <f t="shared" si="7"/>
        <v>164</v>
      </c>
      <c r="B167" s="27" t="s">
        <v>158</v>
      </c>
      <c r="C167" s="28" t="s">
        <v>16</v>
      </c>
      <c r="D167" s="29">
        <v>20000</v>
      </c>
      <c r="E167" s="44">
        <v>0.14000000000000001</v>
      </c>
      <c r="F167" s="44">
        <f t="shared" si="8"/>
        <v>2800.0000000000005</v>
      </c>
    </row>
    <row r="168" spans="1:6" x14ac:dyDescent="0.25">
      <c r="A168" s="48">
        <f t="shared" si="7"/>
        <v>165</v>
      </c>
      <c r="B168" s="27" t="s">
        <v>157</v>
      </c>
      <c r="C168" s="28" t="s">
        <v>16</v>
      </c>
      <c r="D168" s="29">
        <v>20000</v>
      </c>
      <c r="E168" s="44">
        <v>0.21</v>
      </c>
      <c r="F168" s="44">
        <f t="shared" si="8"/>
        <v>4200</v>
      </c>
    </row>
    <row r="169" spans="1:6" x14ac:dyDescent="0.25">
      <c r="A169" s="48">
        <f t="shared" si="7"/>
        <v>166</v>
      </c>
      <c r="B169" s="27" t="s">
        <v>41</v>
      </c>
      <c r="C169" s="28" t="s">
        <v>19</v>
      </c>
      <c r="D169" s="29">
        <v>500</v>
      </c>
      <c r="E169" s="44">
        <v>3.46</v>
      </c>
      <c r="F169" s="44">
        <f t="shared" si="8"/>
        <v>1730</v>
      </c>
    </row>
    <row r="170" spans="1:6" x14ac:dyDescent="0.25">
      <c r="A170" s="48">
        <f t="shared" si="7"/>
        <v>167</v>
      </c>
      <c r="B170" s="27" t="s">
        <v>42</v>
      </c>
      <c r="C170" s="28" t="s">
        <v>19</v>
      </c>
      <c r="D170" s="29">
        <v>500</v>
      </c>
      <c r="E170" s="44">
        <v>3.55</v>
      </c>
      <c r="F170" s="44">
        <f t="shared" si="8"/>
        <v>1775</v>
      </c>
    </row>
    <row r="171" spans="1:6" x14ac:dyDescent="0.25">
      <c r="A171" s="48">
        <f t="shared" si="7"/>
        <v>168</v>
      </c>
      <c r="B171" s="27" t="s">
        <v>43</v>
      </c>
      <c r="C171" s="28" t="s">
        <v>19</v>
      </c>
      <c r="D171" s="29">
        <v>500</v>
      </c>
      <c r="E171" s="44">
        <v>3.97</v>
      </c>
      <c r="F171" s="44">
        <f t="shared" si="8"/>
        <v>1985</v>
      </c>
    </row>
    <row r="172" spans="1:6" x14ac:dyDescent="0.25">
      <c r="A172" s="48">
        <f t="shared" si="7"/>
        <v>169</v>
      </c>
      <c r="B172" s="27" t="s">
        <v>44</v>
      </c>
      <c r="C172" s="28" t="s">
        <v>19</v>
      </c>
      <c r="D172" s="29">
        <v>500</v>
      </c>
      <c r="E172" s="44">
        <v>8.7100000000000009</v>
      </c>
      <c r="F172" s="44">
        <f t="shared" si="8"/>
        <v>4355</v>
      </c>
    </row>
    <row r="173" spans="1:6" x14ac:dyDescent="0.25">
      <c r="A173" s="48">
        <f t="shared" si="7"/>
        <v>170</v>
      </c>
      <c r="B173" s="27" t="s">
        <v>47</v>
      </c>
      <c r="C173" s="28" t="s">
        <v>50</v>
      </c>
      <c r="D173" s="29">
        <v>500</v>
      </c>
      <c r="E173" s="44">
        <v>3.29</v>
      </c>
      <c r="F173" s="44">
        <f t="shared" si="8"/>
        <v>1645</v>
      </c>
    </row>
    <row r="174" spans="1:6" x14ac:dyDescent="0.25">
      <c r="A174" s="48">
        <f t="shared" si="7"/>
        <v>171</v>
      </c>
      <c r="B174" s="27" t="s">
        <v>156</v>
      </c>
      <c r="C174" s="28" t="s">
        <v>19</v>
      </c>
      <c r="D174" s="29">
        <v>500</v>
      </c>
      <c r="E174" s="44">
        <v>5.85</v>
      </c>
      <c r="F174" s="44">
        <f t="shared" si="8"/>
        <v>2925</v>
      </c>
    </row>
    <row r="175" spans="1:6" x14ac:dyDescent="0.25">
      <c r="A175" s="48">
        <f t="shared" si="7"/>
        <v>172</v>
      </c>
      <c r="B175" s="27" t="s">
        <v>48</v>
      </c>
      <c r="C175" s="28" t="s">
        <v>19</v>
      </c>
      <c r="D175" s="29">
        <v>250</v>
      </c>
      <c r="E175" s="44">
        <v>7.29</v>
      </c>
      <c r="F175" s="44">
        <f t="shared" si="8"/>
        <v>1822.5</v>
      </c>
    </row>
    <row r="176" spans="1:6" x14ac:dyDescent="0.25">
      <c r="A176" s="48">
        <f t="shared" si="7"/>
        <v>173</v>
      </c>
      <c r="B176" s="27" t="s">
        <v>155</v>
      </c>
      <c r="C176" s="28" t="s">
        <v>19</v>
      </c>
      <c r="D176" s="29">
        <v>250</v>
      </c>
      <c r="E176" s="44">
        <v>8.02</v>
      </c>
      <c r="F176" s="44">
        <f t="shared" si="8"/>
        <v>2005</v>
      </c>
    </row>
    <row r="177" spans="1:6" x14ac:dyDescent="0.25">
      <c r="A177" s="48">
        <f t="shared" si="7"/>
        <v>174</v>
      </c>
      <c r="B177" s="27" t="s">
        <v>154</v>
      </c>
      <c r="C177" s="28" t="s">
        <v>17</v>
      </c>
      <c r="D177" s="45">
        <v>500</v>
      </c>
      <c r="E177" s="44">
        <v>7.16</v>
      </c>
      <c r="F177" s="44">
        <f t="shared" si="8"/>
        <v>3580</v>
      </c>
    </row>
    <row r="178" spans="1:6" x14ac:dyDescent="0.25">
      <c r="A178" s="48">
        <f t="shared" si="7"/>
        <v>175</v>
      </c>
      <c r="B178" s="27" t="s">
        <v>153</v>
      </c>
      <c r="C178" s="28" t="s">
        <v>19</v>
      </c>
      <c r="D178" s="29">
        <v>1000</v>
      </c>
      <c r="E178" s="44">
        <v>4.4400000000000004</v>
      </c>
      <c r="F178" s="44">
        <f t="shared" si="8"/>
        <v>4440</v>
      </c>
    </row>
    <row r="179" spans="1:6" x14ac:dyDescent="0.25">
      <c r="A179" s="48">
        <f t="shared" si="7"/>
        <v>176</v>
      </c>
      <c r="B179" s="27" t="s">
        <v>152</v>
      </c>
      <c r="C179" s="28" t="s">
        <v>16</v>
      </c>
      <c r="D179" s="29">
        <v>15000</v>
      </c>
      <c r="E179" s="44">
        <v>0.16</v>
      </c>
      <c r="F179" s="44">
        <f t="shared" si="8"/>
        <v>2400</v>
      </c>
    </row>
    <row r="180" spans="1:6" x14ac:dyDescent="0.25">
      <c r="A180" s="48">
        <f t="shared" si="7"/>
        <v>177</v>
      </c>
      <c r="B180" s="27" t="s">
        <v>151</v>
      </c>
      <c r="C180" s="28" t="s">
        <v>19</v>
      </c>
      <c r="D180" s="45">
        <v>500</v>
      </c>
      <c r="E180" s="44">
        <v>1.1200000000000001</v>
      </c>
      <c r="F180" s="44">
        <f t="shared" si="8"/>
        <v>560</v>
      </c>
    </row>
    <row r="181" spans="1:6" x14ac:dyDescent="0.25">
      <c r="A181" s="48">
        <f t="shared" si="7"/>
        <v>178</v>
      </c>
      <c r="B181" s="27" t="s">
        <v>150</v>
      </c>
      <c r="C181" s="28" t="s">
        <v>16</v>
      </c>
      <c r="D181" s="29">
        <v>70000</v>
      </c>
      <c r="E181" s="44">
        <v>0.08</v>
      </c>
      <c r="F181" s="44">
        <f t="shared" si="8"/>
        <v>5600</v>
      </c>
    </row>
    <row r="182" spans="1:6" x14ac:dyDescent="0.25">
      <c r="A182" s="48">
        <f t="shared" si="7"/>
        <v>179</v>
      </c>
      <c r="B182" s="27" t="s">
        <v>149</v>
      </c>
      <c r="C182" s="28" t="s">
        <v>18</v>
      </c>
      <c r="D182" s="29">
        <v>500</v>
      </c>
      <c r="E182" s="44">
        <v>1.4</v>
      </c>
      <c r="F182" s="44">
        <f t="shared" si="8"/>
        <v>700</v>
      </c>
    </row>
    <row r="183" spans="1:6" x14ac:dyDescent="0.25">
      <c r="A183" s="48">
        <f t="shared" si="7"/>
        <v>180</v>
      </c>
      <c r="B183" s="27" t="s">
        <v>148</v>
      </c>
      <c r="C183" s="28" t="s">
        <v>18</v>
      </c>
      <c r="D183" s="29">
        <v>200</v>
      </c>
      <c r="E183" s="44">
        <v>7.57</v>
      </c>
      <c r="F183" s="44">
        <f t="shared" si="8"/>
        <v>1514</v>
      </c>
    </row>
    <row r="184" spans="1:6" x14ac:dyDescent="0.25">
      <c r="A184" s="48">
        <f t="shared" si="7"/>
        <v>181</v>
      </c>
      <c r="B184" s="27" t="s">
        <v>147</v>
      </c>
      <c r="C184" s="28" t="s">
        <v>16</v>
      </c>
      <c r="D184" s="29">
        <v>20000</v>
      </c>
      <c r="E184" s="44">
        <v>0.41</v>
      </c>
      <c r="F184" s="44">
        <f t="shared" si="8"/>
        <v>8200</v>
      </c>
    </row>
    <row r="185" spans="1:6" x14ac:dyDescent="0.25">
      <c r="A185" s="48">
        <f t="shared" si="7"/>
        <v>182</v>
      </c>
      <c r="B185" s="27" t="s">
        <v>146</v>
      </c>
      <c r="C185" s="28" t="s">
        <v>16</v>
      </c>
      <c r="D185" s="29">
        <v>50000</v>
      </c>
      <c r="E185" s="44">
        <v>0.3</v>
      </c>
      <c r="F185" s="44">
        <f t="shared" si="8"/>
        <v>15000</v>
      </c>
    </row>
    <row r="186" spans="1:6" x14ac:dyDescent="0.25">
      <c r="A186" s="48">
        <f t="shared" si="7"/>
        <v>183</v>
      </c>
      <c r="B186" s="27" t="s">
        <v>145</v>
      </c>
      <c r="C186" s="28" t="s">
        <v>16</v>
      </c>
      <c r="D186" s="29">
        <v>50000</v>
      </c>
      <c r="E186" s="44">
        <v>0.55000000000000004</v>
      </c>
      <c r="F186" s="44">
        <f t="shared" si="8"/>
        <v>27500.000000000004</v>
      </c>
    </row>
    <row r="187" spans="1:6" x14ac:dyDescent="0.25">
      <c r="A187" s="48">
        <f t="shared" si="7"/>
        <v>184</v>
      </c>
      <c r="B187" s="27" t="s">
        <v>144</v>
      </c>
      <c r="C187" s="28" t="s">
        <v>19</v>
      </c>
      <c r="D187" s="29">
        <v>1000</v>
      </c>
      <c r="E187" s="44">
        <v>4.6500000000000004</v>
      </c>
      <c r="F187" s="44">
        <f t="shared" si="8"/>
        <v>4650</v>
      </c>
    </row>
    <row r="188" spans="1:6" x14ac:dyDescent="0.25">
      <c r="A188" s="48">
        <f t="shared" si="7"/>
        <v>185</v>
      </c>
      <c r="B188" s="27" t="s">
        <v>143</v>
      </c>
      <c r="C188" s="28" t="s">
        <v>16</v>
      </c>
      <c r="D188" s="29">
        <v>20000</v>
      </c>
      <c r="E188" s="44">
        <v>0.21</v>
      </c>
      <c r="F188" s="44">
        <f t="shared" si="8"/>
        <v>4200</v>
      </c>
    </row>
    <row r="189" spans="1:6" x14ac:dyDescent="0.25">
      <c r="A189" s="48">
        <f t="shared" si="7"/>
        <v>186</v>
      </c>
      <c r="B189" s="27" t="s">
        <v>292</v>
      </c>
      <c r="C189" s="28" t="s">
        <v>16</v>
      </c>
      <c r="D189" s="29">
        <v>15000</v>
      </c>
      <c r="E189" s="44">
        <v>0.16</v>
      </c>
      <c r="F189" s="44">
        <f t="shared" si="8"/>
        <v>2400</v>
      </c>
    </row>
    <row r="190" spans="1:6" x14ac:dyDescent="0.25">
      <c r="E190" s="42" t="s">
        <v>15</v>
      </c>
      <c r="F190" s="43">
        <f>SUM(F4:F189)</f>
        <v>1517294.6</v>
      </c>
    </row>
    <row r="191" spans="1:6" x14ac:dyDescent="0.25">
      <c r="A191" s="52"/>
      <c r="D191" s="46"/>
      <c r="E191" s="41"/>
      <c r="F191" s="41"/>
    </row>
  </sheetData>
  <sortState ref="A5:F191">
    <sortCondition ref="A4"/>
  </sortState>
  <mergeCells count="2">
    <mergeCell ref="B1:F1"/>
    <mergeCell ref="B2:F2"/>
  </mergeCells>
  <conditionalFormatting sqref="E4:E189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9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E57"/>
  <sheetViews>
    <sheetView tabSelected="1" topLeftCell="A34" zoomScale="130" zoomScaleNormal="130" workbookViewId="0">
      <selection activeCell="B53" sqref="B53"/>
    </sheetView>
  </sheetViews>
  <sheetFormatPr defaultRowHeight="16.5" x14ac:dyDescent="0.3"/>
  <cols>
    <col min="1" max="1" width="6.85546875" style="1" customWidth="1"/>
    <col min="2" max="2" width="47.140625" style="1" customWidth="1"/>
    <col min="3" max="3" width="11.42578125" style="1" customWidth="1"/>
    <col min="4" max="4" width="8.5703125" style="1" customWidth="1"/>
    <col min="5" max="5" width="14.85546875" style="1" customWidth="1"/>
    <col min="6" max="6" width="13.28515625" style="1" customWidth="1"/>
    <col min="7" max="7" width="12" style="1" customWidth="1"/>
    <col min="8" max="16384" width="9.140625" style="1"/>
  </cols>
  <sheetData>
    <row r="1" spans="1:7" s="5" customFormat="1" ht="15" customHeight="1" thickTop="1" thickBot="1" x14ac:dyDescent="0.3">
      <c r="A1" s="70" t="s">
        <v>54</v>
      </c>
      <c r="B1" s="70"/>
      <c r="C1" s="70"/>
      <c r="D1" s="70"/>
      <c r="E1" s="70"/>
      <c r="F1" s="70"/>
      <c r="G1" s="70"/>
    </row>
    <row r="2" spans="1:7" s="5" customFormat="1" thickTop="1" thickBot="1" x14ac:dyDescent="0.3">
      <c r="A2" s="70"/>
      <c r="B2" s="70"/>
      <c r="C2" s="70"/>
      <c r="D2" s="70"/>
      <c r="E2" s="70"/>
      <c r="F2" s="70"/>
      <c r="G2" s="71"/>
    </row>
    <row r="3" spans="1:7" s="5" customFormat="1" ht="13.5" thickTop="1" x14ac:dyDescent="0.2">
      <c r="A3" s="16"/>
      <c r="B3" s="17"/>
      <c r="C3" s="18" t="s">
        <v>5</v>
      </c>
      <c r="D3" s="18" t="s">
        <v>7</v>
      </c>
      <c r="E3" s="18" t="s">
        <v>8</v>
      </c>
      <c r="F3" s="18" t="s">
        <v>3</v>
      </c>
      <c r="G3" s="6"/>
    </row>
    <row r="4" spans="1:7" s="13" customFormat="1" ht="12.75" x14ac:dyDescent="0.2">
      <c r="A4" s="19">
        <v>1</v>
      </c>
      <c r="B4" s="34" t="s">
        <v>55</v>
      </c>
      <c r="C4" s="20" t="s">
        <v>0</v>
      </c>
      <c r="D4" s="22">
        <v>1950</v>
      </c>
      <c r="E4" s="21">
        <v>0.7</v>
      </c>
      <c r="F4" s="21">
        <f>D4*E4</f>
        <v>1365</v>
      </c>
      <c r="G4" s="54"/>
    </row>
    <row r="5" spans="1:7" s="13" customFormat="1" ht="12.75" x14ac:dyDescent="0.2">
      <c r="A5" s="19">
        <f t="shared" ref="A5:A50" si="0">A4+1</f>
        <v>2</v>
      </c>
      <c r="B5" s="35" t="s">
        <v>56</v>
      </c>
      <c r="C5" s="20" t="s">
        <v>0</v>
      </c>
      <c r="D5" s="36">
        <v>450</v>
      </c>
      <c r="E5" s="21">
        <v>1.8089999999999999</v>
      </c>
      <c r="F5" s="21">
        <f t="shared" ref="F5:F50" si="1">D5*E5</f>
        <v>814.05</v>
      </c>
      <c r="G5" s="54"/>
    </row>
    <row r="6" spans="1:7" s="13" customFormat="1" ht="12.75" x14ac:dyDescent="0.2">
      <c r="A6" s="19">
        <f t="shared" si="0"/>
        <v>3</v>
      </c>
      <c r="B6" s="35" t="s">
        <v>57</v>
      </c>
      <c r="C6" s="20" t="s">
        <v>0</v>
      </c>
      <c r="D6" s="36">
        <v>450</v>
      </c>
      <c r="E6" s="21">
        <v>4.9400000000000004</v>
      </c>
      <c r="F6" s="21">
        <f t="shared" si="1"/>
        <v>2223</v>
      </c>
      <c r="G6" s="54"/>
    </row>
    <row r="7" spans="1:7" s="11" customFormat="1" ht="12.75" x14ac:dyDescent="0.2">
      <c r="A7" s="19">
        <f t="shared" si="0"/>
        <v>4</v>
      </c>
      <c r="B7" s="35" t="s">
        <v>58</v>
      </c>
      <c r="C7" s="20" t="s">
        <v>2</v>
      </c>
      <c r="D7" s="22">
        <v>30</v>
      </c>
      <c r="E7" s="21">
        <v>68.75</v>
      </c>
      <c r="F7" s="21">
        <f t="shared" si="1"/>
        <v>2062.5</v>
      </c>
      <c r="G7" s="54"/>
    </row>
    <row r="8" spans="1:7" s="11" customFormat="1" ht="12.75" x14ac:dyDescent="0.2">
      <c r="A8" s="19">
        <f t="shared" si="0"/>
        <v>5</v>
      </c>
      <c r="B8" s="35" t="s">
        <v>59</v>
      </c>
      <c r="C8" s="20" t="s">
        <v>0</v>
      </c>
      <c r="D8" s="22">
        <v>450</v>
      </c>
      <c r="E8" s="21">
        <v>1.91</v>
      </c>
      <c r="F8" s="21">
        <f t="shared" si="1"/>
        <v>859.5</v>
      </c>
      <c r="G8" s="54"/>
    </row>
    <row r="9" spans="1:7" s="11" customFormat="1" ht="12.75" x14ac:dyDescent="0.2">
      <c r="A9" s="19">
        <f t="shared" si="0"/>
        <v>6</v>
      </c>
      <c r="B9" s="35" t="s">
        <v>60</v>
      </c>
      <c r="C9" s="20" t="s">
        <v>0</v>
      </c>
      <c r="D9" s="22">
        <v>450</v>
      </c>
      <c r="E9" s="21">
        <v>1.26</v>
      </c>
      <c r="F9" s="21">
        <f t="shared" si="1"/>
        <v>567</v>
      </c>
      <c r="G9" s="54"/>
    </row>
    <row r="10" spans="1:7" s="11" customFormat="1" ht="17.25" customHeight="1" x14ac:dyDescent="0.2">
      <c r="A10" s="19">
        <f t="shared" si="0"/>
        <v>7</v>
      </c>
      <c r="B10" s="35" t="s">
        <v>61</v>
      </c>
      <c r="C10" s="20" t="s">
        <v>62</v>
      </c>
      <c r="D10" s="22">
        <v>450</v>
      </c>
      <c r="E10" s="21">
        <v>5.7</v>
      </c>
      <c r="F10" s="21">
        <f t="shared" si="1"/>
        <v>2565</v>
      </c>
      <c r="G10" s="37"/>
    </row>
    <row r="11" spans="1:7" s="11" customFormat="1" ht="12.75" x14ac:dyDescent="0.2">
      <c r="A11" s="19">
        <f t="shared" si="0"/>
        <v>8</v>
      </c>
      <c r="B11" s="35" t="s">
        <v>63</v>
      </c>
      <c r="C11" s="20" t="s">
        <v>0</v>
      </c>
      <c r="D11" s="22">
        <v>1800</v>
      </c>
      <c r="E11" s="21">
        <v>0.36</v>
      </c>
      <c r="F11" s="21">
        <f t="shared" si="1"/>
        <v>648</v>
      </c>
      <c r="G11" s="15"/>
    </row>
    <row r="12" spans="1:7" s="11" customFormat="1" ht="12.75" x14ac:dyDescent="0.2">
      <c r="A12" s="19">
        <f t="shared" si="0"/>
        <v>9</v>
      </c>
      <c r="B12" s="35" t="s">
        <v>64</v>
      </c>
      <c r="C12" s="20" t="s">
        <v>0</v>
      </c>
      <c r="D12" s="22">
        <v>1350</v>
      </c>
      <c r="E12" s="21">
        <v>0.17</v>
      </c>
      <c r="F12" s="21">
        <f t="shared" si="1"/>
        <v>229.50000000000003</v>
      </c>
      <c r="G12" s="37"/>
    </row>
    <row r="13" spans="1:7" s="11" customFormat="1" ht="12.75" x14ac:dyDescent="0.2">
      <c r="A13" s="19">
        <f t="shared" si="0"/>
        <v>10</v>
      </c>
      <c r="B13" s="35" t="s">
        <v>65</v>
      </c>
      <c r="C13" s="20" t="s">
        <v>0</v>
      </c>
      <c r="D13" s="22">
        <v>450</v>
      </c>
      <c r="E13" s="21">
        <v>2.83</v>
      </c>
      <c r="F13" s="21">
        <f t="shared" si="1"/>
        <v>1273.5</v>
      </c>
      <c r="G13" s="15"/>
    </row>
    <row r="14" spans="1:7" s="11" customFormat="1" ht="12.75" x14ac:dyDescent="0.2">
      <c r="A14" s="19">
        <f t="shared" si="0"/>
        <v>11</v>
      </c>
      <c r="B14" s="35" t="s">
        <v>66</v>
      </c>
      <c r="C14" s="20" t="s">
        <v>0</v>
      </c>
      <c r="D14" s="22">
        <v>1800</v>
      </c>
      <c r="E14" s="21">
        <v>0.66</v>
      </c>
      <c r="F14" s="21">
        <f t="shared" si="1"/>
        <v>1188</v>
      </c>
      <c r="G14" s="37"/>
    </row>
    <row r="15" spans="1:7" s="11" customFormat="1" ht="12.75" x14ac:dyDescent="0.2">
      <c r="A15" s="19">
        <f t="shared" si="0"/>
        <v>12</v>
      </c>
      <c r="B15" s="35" t="s">
        <v>67</v>
      </c>
      <c r="C15" s="20" t="s">
        <v>0</v>
      </c>
      <c r="D15" s="22">
        <v>480</v>
      </c>
      <c r="E15" s="21">
        <v>0.56000000000000005</v>
      </c>
      <c r="F15" s="21">
        <f t="shared" si="1"/>
        <v>268.8</v>
      </c>
      <c r="G15" s="15"/>
    </row>
    <row r="16" spans="1:7" s="11" customFormat="1" ht="12.75" x14ac:dyDescent="0.2">
      <c r="A16" s="19">
        <f t="shared" si="0"/>
        <v>13</v>
      </c>
      <c r="B16" s="35" t="s">
        <v>293</v>
      </c>
      <c r="C16" s="20" t="s">
        <v>68</v>
      </c>
      <c r="D16" s="22">
        <v>60</v>
      </c>
      <c r="E16" s="21">
        <v>17.96</v>
      </c>
      <c r="F16" s="21">
        <f t="shared" si="1"/>
        <v>1077.6000000000001</v>
      </c>
      <c r="G16" s="15"/>
    </row>
    <row r="17" spans="1:7" s="11" customFormat="1" ht="12.75" x14ac:dyDescent="0.2">
      <c r="A17" s="19">
        <f t="shared" si="0"/>
        <v>14</v>
      </c>
      <c r="B17" s="35" t="s">
        <v>69</v>
      </c>
      <c r="C17" s="20" t="s">
        <v>62</v>
      </c>
      <c r="D17" s="36">
        <v>450</v>
      </c>
      <c r="E17" s="21">
        <v>5.44</v>
      </c>
      <c r="F17" s="21">
        <f t="shared" si="1"/>
        <v>2448</v>
      </c>
      <c r="G17" s="54"/>
    </row>
    <row r="18" spans="1:7" s="11" customFormat="1" ht="12.75" x14ac:dyDescent="0.2">
      <c r="A18" s="19">
        <f t="shared" si="0"/>
        <v>15</v>
      </c>
      <c r="B18" s="35" t="s">
        <v>70</v>
      </c>
      <c r="C18" s="20" t="s">
        <v>0</v>
      </c>
      <c r="D18" s="36">
        <v>900</v>
      </c>
      <c r="E18" s="21">
        <v>1.55</v>
      </c>
      <c r="F18" s="21">
        <f t="shared" si="1"/>
        <v>1395</v>
      </c>
      <c r="G18" s="54"/>
    </row>
    <row r="19" spans="1:7" s="11" customFormat="1" ht="15" customHeight="1" x14ac:dyDescent="0.2">
      <c r="A19" s="19">
        <f t="shared" si="0"/>
        <v>16</v>
      </c>
      <c r="B19" s="35" t="s">
        <v>71</v>
      </c>
      <c r="C19" s="20" t="s">
        <v>72</v>
      </c>
      <c r="D19" s="36">
        <v>450</v>
      </c>
      <c r="E19" s="21">
        <v>19.63</v>
      </c>
      <c r="F19" s="21">
        <f t="shared" si="1"/>
        <v>8833.5</v>
      </c>
      <c r="G19" s="54"/>
    </row>
    <row r="20" spans="1:7" s="11" customFormat="1" ht="12.75" x14ac:dyDescent="0.2">
      <c r="A20" s="19">
        <f t="shared" si="0"/>
        <v>17</v>
      </c>
      <c r="B20" s="35" t="s">
        <v>73</v>
      </c>
      <c r="C20" s="20" t="s">
        <v>0</v>
      </c>
      <c r="D20" s="36">
        <v>450</v>
      </c>
      <c r="E20" s="21">
        <v>1.9</v>
      </c>
      <c r="F20" s="21">
        <f t="shared" si="1"/>
        <v>855</v>
      </c>
      <c r="G20" s="37"/>
    </row>
    <row r="21" spans="1:7" s="11" customFormat="1" ht="12.75" x14ac:dyDescent="0.2">
      <c r="A21" s="19">
        <f t="shared" si="0"/>
        <v>18</v>
      </c>
      <c r="B21" s="35" t="s">
        <v>74</v>
      </c>
      <c r="C21" s="20" t="s">
        <v>0</v>
      </c>
      <c r="D21" s="36">
        <v>840</v>
      </c>
      <c r="E21" s="21">
        <v>2.68</v>
      </c>
      <c r="F21" s="21">
        <f t="shared" si="1"/>
        <v>2251.2000000000003</v>
      </c>
      <c r="G21" s="37"/>
    </row>
    <row r="22" spans="1:7" s="13" customFormat="1" ht="12.75" x14ac:dyDescent="0.2">
      <c r="A22" s="19">
        <f t="shared" si="0"/>
        <v>19</v>
      </c>
      <c r="B22" s="35" t="s">
        <v>75</v>
      </c>
      <c r="C22" s="20" t="s">
        <v>0</v>
      </c>
      <c r="D22" s="22">
        <v>840</v>
      </c>
      <c r="E22" s="21">
        <v>2.69</v>
      </c>
      <c r="F22" s="21">
        <f t="shared" si="1"/>
        <v>2259.6</v>
      </c>
      <c r="G22" s="37"/>
    </row>
    <row r="23" spans="1:7" s="11" customFormat="1" ht="12.75" x14ac:dyDescent="0.2">
      <c r="A23" s="19">
        <f t="shared" si="0"/>
        <v>20</v>
      </c>
      <c r="B23" s="35" t="s">
        <v>76</v>
      </c>
      <c r="C23" s="20" t="s">
        <v>2</v>
      </c>
      <c r="D23" s="22">
        <v>45</v>
      </c>
      <c r="E23" s="21">
        <v>55.7</v>
      </c>
      <c r="F23" s="21">
        <f t="shared" si="1"/>
        <v>2506.5</v>
      </c>
      <c r="G23" s="54"/>
    </row>
    <row r="24" spans="1:7" s="11" customFormat="1" ht="12.75" x14ac:dyDescent="0.2">
      <c r="A24" s="19">
        <f t="shared" si="0"/>
        <v>21</v>
      </c>
      <c r="B24" s="35" t="s">
        <v>77</v>
      </c>
      <c r="C24" s="20" t="s">
        <v>2</v>
      </c>
      <c r="D24" s="36">
        <v>90</v>
      </c>
      <c r="E24" s="21">
        <v>166.65</v>
      </c>
      <c r="F24" s="21">
        <f t="shared" si="1"/>
        <v>14998.5</v>
      </c>
      <c r="G24" s="15"/>
    </row>
    <row r="25" spans="1:7" s="11" customFormat="1" ht="12.75" x14ac:dyDescent="0.2">
      <c r="A25" s="19">
        <f t="shared" si="0"/>
        <v>22</v>
      </c>
      <c r="B25" s="35" t="s">
        <v>78</v>
      </c>
      <c r="C25" s="20" t="s">
        <v>2</v>
      </c>
      <c r="D25" s="22">
        <v>90</v>
      </c>
      <c r="E25" s="21">
        <v>106.29</v>
      </c>
      <c r="F25" s="21">
        <f t="shared" si="1"/>
        <v>9566.1</v>
      </c>
      <c r="G25" s="15"/>
    </row>
    <row r="26" spans="1:7" s="11" customFormat="1" ht="12.75" x14ac:dyDescent="0.2">
      <c r="A26" s="19">
        <f t="shared" si="0"/>
        <v>23</v>
      </c>
      <c r="B26" s="35" t="s">
        <v>79</v>
      </c>
      <c r="C26" s="20" t="s">
        <v>0</v>
      </c>
      <c r="D26" s="22">
        <v>450</v>
      </c>
      <c r="E26" s="21">
        <v>0.4</v>
      </c>
      <c r="F26" s="21">
        <f t="shared" si="1"/>
        <v>180</v>
      </c>
      <c r="G26" s="15"/>
    </row>
    <row r="27" spans="1:7" s="11" customFormat="1" ht="12.75" x14ac:dyDescent="0.2">
      <c r="A27" s="19">
        <f t="shared" si="0"/>
        <v>24</v>
      </c>
      <c r="B27" s="35" t="s">
        <v>80</v>
      </c>
      <c r="C27" s="39" t="s">
        <v>0</v>
      </c>
      <c r="D27" s="36">
        <v>1800</v>
      </c>
      <c r="E27" s="21">
        <v>1.1599999999999999</v>
      </c>
      <c r="F27" s="21">
        <f t="shared" si="1"/>
        <v>2088</v>
      </c>
      <c r="G27" s="15"/>
    </row>
    <row r="28" spans="1:7" s="11" customFormat="1" ht="12.75" x14ac:dyDescent="0.2">
      <c r="A28" s="19">
        <f t="shared" si="0"/>
        <v>25</v>
      </c>
      <c r="B28" s="35" t="s">
        <v>81</v>
      </c>
      <c r="C28" s="20" t="s">
        <v>2</v>
      </c>
      <c r="D28" s="36">
        <v>30</v>
      </c>
      <c r="E28" s="21">
        <v>8.7100000000000009</v>
      </c>
      <c r="F28" s="21">
        <f t="shared" si="1"/>
        <v>261.3</v>
      </c>
      <c r="G28" s="15"/>
    </row>
    <row r="29" spans="1:7" s="11" customFormat="1" ht="12.75" x14ac:dyDescent="0.2">
      <c r="A29" s="19">
        <f t="shared" si="0"/>
        <v>26</v>
      </c>
      <c r="B29" s="73" t="s">
        <v>82</v>
      </c>
      <c r="C29" s="20" t="s">
        <v>83</v>
      </c>
      <c r="D29" s="36">
        <v>100</v>
      </c>
      <c r="E29" s="21">
        <v>235.81</v>
      </c>
      <c r="F29" s="21">
        <f t="shared" si="1"/>
        <v>23581</v>
      </c>
      <c r="G29" s="54"/>
    </row>
    <row r="30" spans="1:7" s="11" customFormat="1" ht="12.75" x14ac:dyDescent="0.2">
      <c r="A30" s="19">
        <f t="shared" si="0"/>
        <v>27</v>
      </c>
      <c r="B30" s="35" t="s">
        <v>84</v>
      </c>
      <c r="C30" s="20" t="s">
        <v>0</v>
      </c>
      <c r="D30" s="36">
        <v>500</v>
      </c>
      <c r="E30" s="21">
        <v>0.6</v>
      </c>
      <c r="F30" s="21">
        <f t="shared" si="1"/>
        <v>300</v>
      </c>
      <c r="G30" s="15"/>
    </row>
    <row r="31" spans="1:7" s="11" customFormat="1" ht="12.75" x14ac:dyDescent="0.2">
      <c r="A31" s="19">
        <f t="shared" si="0"/>
        <v>28</v>
      </c>
      <c r="B31" s="35" t="s">
        <v>85</v>
      </c>
      <c r="C31" s="20" t="s">
        <v>86</v>
      </c>
      <c r="D31" s="22">
        <v>4</v>
      </c>
      <c r="E31" s="21">
        <v>754.42</v>
      </c>
      <c r="F31" s="21">
        <f t="shared" si="1"/>
        <v>3017.68</v>
      </c>
      <c r="G31" s="15"/>
    </row>
    <row r="32" spans="1:7" s="11" customFormat="1" ht="12.75" x14ac:dyDescent="0.2">
      <c r="A32" s="19">
        <f t="shared" si="0"/>
        <v>29</v>
      </c>
      <c r="B32" s="35" t="s">
        <v>87</v>
      </c>
      <c r="C32" s="20" t="s">
        <v>0</v>
      </c>
      <c r="D32" s="22">
        <v>450</v>
      </c>
      <c r="E32" s="21">
        <v>0.15</v>
      </c>
      <c r="F32" s="21">
        <f t="shared" si="1"/>
        <v>67.5</v>
      </c>
      <c r="G32" s="15"/>
    </row>
    <row r="33" spans="1:7" s="11" customFormat="1" ht="12.75" x14ac:dyDescent="0.2">
      <c r="A33" s="19">
        <f t="shared" si="0"/>
        <v>30</v>
      </c>
      <c r="B33" s="35" t="s">
        <v>88</v>
      </c>
      <c r="C33" s="20" t="s">
        <v>89</v>
      </c>
      <c r="D33" s="22">
        <v>900</v>
      </c>
      <c r="E33" s="21">
        <v>3.32</v>
      </c>
      <c r="F33" s="21">
        <f t="shared" si="1"/>
        <v>2988</v>
      </c>
      <c r="G33" s="15"/>
    </row>
    <row r="34" spans="1:7" s="11" customFormat="1" ht="12.75" x14ac:dyDescent="0.2">
      <c r="A34" s="19">
        <f t="shared" si="0"/>
        <v>31</v>
      </c>
      <c r="B34" s="35" t="s">
        <v>90</v>
      </c>
      <c r="C34" s="20" t="s">
        <v>91</v>
      </c>
      <c r="D34" s="22">
        <v>450</v>
      </c>
      <c r="E34" s="21">
        <v>5.45</v>
      </c>
      <c r="F34" s="21">
        <f t="shared" si="1"/>
        <v>2452.5</v>
      </c>
      <c r="G34" s="15"/>
    </row>
    <row r="35" spans="1:7" s="11" customFormat="1" ht="12.75" x14ac:dyDescent="0.2">
      <c r="A35" s="19">
        <f t="shared" si="0"/>
        <v>32</v>
      </c>
      <c r="B35" s="35" t="s">
        <v>92</v>
      </c>
      <c r="C35" s="20" t="s">
        <v>0</v>
      </c>
      <c r="D35" s="36">
        <v>420</v>
      </c>
      <c r="E35" s="21">
        <v>8.33</v>
      </c>
      <c r="F35" s="21">
        <f t="shared" si="1"/>
        <v>3498.6</v>
      </c>
      <c r="G35" s="15"/>
    </row>
    <row r="36" spans="1:7" s="11" customFormat="1" ht="12.75" x14ac:dyDescent="0.2">
      <c r="A36" s="19">
        <f t="shared" si="0"/>
        <v>33</v>
      </c>
      <c r="B36" s="35" t="s">
        <v>93</v>
      </c>
      <c r="C36" s="20" t="s">
        <v>0</v>
      </c>
      <c r="D36" s="22">
        <v>840</v>
      </c>
      <c r="E36" s="21">
        <v>8.59</v>
      </c>
      <c r="F36" s="21">
        <f t="shared" si="1"/>
        <v>7215.5999999999995</v>
      </c>
      <c r="G36" s="15"/>
    </row>
    <row r="37" spans="1:7" s="11" customFormat="1" ht="12.75" x14ac:dyDescent="0.2">
      <c r="A37" s="19">
        <f t="shared" si="0"/>
        <v>34</v>
      </c>
      <c r="B37" s="35" t="s">
        <v>94</v>
      </c>
      <c r="C37" s="20" t="s">
        <v>0</v>
      </c>
      <c r="D37" s="22">
        <v>450</v>
      </c>
      <c r="E37" s="21">
        <v>0.92</v>
      </c>
      <c r="F37" s="21">
        <f t="shared" si="1"/>
        <v>414</v>
      </c>
      <c r="G37" s="54"/>
    </row>
    <row r="38" spans="1:7" s="13" customFormat="1" ht="12.75" x14ac:dyDescent="0.2">
      <c r="A38" s="19">
        <f t="shared" si="0"/>
        <v>35</v>
      </c>
      <c r="B38" s="35" t="s">
        <v>95</v>
      </c>
      <c r="C38" s="20" t="s">
        <v>2</v>
      </c>
      <c r="D38" s="22">
        <v>12</v>
      </c>
      <c r="E38" s="21">
        <v>129.19999999999999</v>
      </c>
      <c r="F38" s="21">
        <f t="shared" si="1"/>
        <v>1550.3999999999999</v>
      </c>
      <c r="G38" s="15"/>
    </row>
    <row r="39" spans="1:7" s="11" customFormat="1" ht="12.75" x14ac:dyDescent="0.2">
      <c r="A39" s="19">
        <f t="shared" si="0"/>
        <v>36</v>
      </c>
      <c r="B39" s="35" t="s">
        <v>96</v>
      </c>
      <c r="C39" s="20" t="s">
        <v>86</v>
      </c>
      <c r="D39" s="22">
        <v>450</v>
      </c>
      <c r="E39" s="21">
        <v>0.33</v>
      </c>
      <c r="F39" s="21">
        <f t="shared" si="1"/>
        <v>148.5</v>
      </c>
      <c r="G39" s="15"/>
    </row>
    <row r="40" spans="1:7" s="11" customFormat="1" ht="15.75" customHeight="1" x14ac:dyDescent="0.2">
      <c r="A40" s="19">
        <f t="shared" si="0"/>
        <v>37</v>
      </c>
      <c r="B40" s="35" t="s">
        <v>97</v>
      </c>
      <c r="C40" s="20" t="s">
        <v>86</v>
      </c>
      <c r="D40" s="22">
        <v>450</v>
      </c>
      <c r="E40" s="21">
        <v>0.39</v>
      </c>
      <c r="F40" s="21">
        <f t="shared" si="1"/>
        <v>175.5</v>
      </c>
      <c r="G40" s="15"/>
    </row>
    <row r="41" spans="1:7" s="11" customFormat="1" ht="15.75" customHeight="1" x14ac:dyDescent="0.2">
      <c r="A41" s="19">
        <f t="shared" si="0"/>
        <v>38</v>
      </c>
      <c r="B41" s="35" t="s">
        <v>98</v>
      </c>
      <c r="C41" s="20" t="s">
        <v>0</v>
      </c>
      <c r="D41" s="22">
        <v>900</v>
      </c>
      <c r="E41" s="21">
        <v>1.34</v>
      </c>
      <c r="F41" s="21">
        <f t="shared" si="1"/>
        <v>1206</v>
      </c>
      <c r="G41" s="15"/>
    </row>
    <row r="42" spans="1:7" s="11" customFormat="1" ht="15.75" customHeight="1" x14ac:dyDescent="0.2">
      <c r="A42" s="19">
        <f t="shared" si="0"/>
        <v>39</v>
      </c>
      <c r="B42" s="73" t="s">
        <v>99</v>
      </c>
      <c r="C42" s="20" t="s">
        <v>2</v>
      </c>
      <c r="D42" s="22">
        <v>900</v>
      </c>
      <c r="E42" s="21">
        <v>15.59</v>
      </c>
      <c r="F42" s="21">
        <f t="shared" si="1"/>
        <v>14031</v>
      </c>
      <c r="G42" s="54"/>
    </row>
    <row r="43" spans="1:7" s="11" customFormat="1" ht="15.75" customHeight="1" x14ac:dyDescent="0.2">
      <c r="A43" s="19">
        <f t="shared" si="0"/>
        <v>40</v>
      </c>
      <c r="B43" s="35" t="s">
        <v>100</v>
      </c>
      <c r="C43" s="20" t="s">
        <v>101</v>
      </c>
      <c r="D43" s="36">
        <v>450</v>
      </c>
      <c r="E43" s="21">
        <v>5.65</v>
      </c>
      <c r="F43" s="21">
        <f t="shared" si="1"/>
        <v>2542.5</v>
      </c>
      <c r="G43" s="15"/>
    </row>
    <row r="44" spans="1:7" s="11" customFormat="1" ht="15.75" customHeight="1" x14ac:dyDescent="0.2">
      <c r="A44" s="19">
        <f t="shared" si="0"/>
        <v>41</v>
      </c>
      <c r="B44" s="35" t="s">
        <v>102</v>
      </c>
      <c r="C44" s="20" t="s">
        <v>2</v>
      </c>
      <c r="D44" s="36">
        <v>30</v>
      </c>
      <c r="E44" s="21">
        <v>198.78</v>
      </c>
      <c r="F44" s="21">
        <f t="shared" si="1"/>
        <v>5963.4</v>
      </c>
      <c r="G44" s="15"/>
    </row>
    <row r="45" spans="1:7" s="11" customFormat="1" ht="15.75" customHeight="1" x14ac:dyDescent="0.2">
      <c r="A45" s="19">
        <f t="shared" si="0"/>
        <v>42</v>
      </c>
      <c r="B45" s="35" t="s">
        <v>103</v>
      </c>
      <c r="C45" s="20" t="s">
        <v>2</v>
      </c>
      <c r="D45" s="22">
        <v>30</v>
      </c>
      <c r="E45" s="21">
        <v>41.81</v>
      </c>
      <c r="F45" s="21">
        <f t="shared" si="1"/>
        <v>1254.3000000000002</v>
      </c>
      <c r="G45" s="15"/>
    </row>
    <row r="46" spans="1:7" s="11" customFormat="1" ht="15.75" customHeight="1" x14ac:dyDescent="0.2">
      <c r="A46" s="19">
        <f t="shared" si="0"/>
        <v>43</v>
      </c>
      <c r="B46" s="35" t="s">
        <v>104</v>
      </c>
      <c r="C46" s="20" t="s">
        <v>0</v>
      </c>
      <c r="D46" s="22">
        <v>3180</v>
      </c>
      <c r="E46" s="21">
        <v>2.34</v>
      </c>
      <c r="F46" s="21">
        <f t="shared" si="1"/>
        <v>7441.2</v>
      </c>
      <c r="G46" s="15"/>
    </row>
    <row r="47" spans="1:7" s="11" customFormat="1" ht="15.75" customHeight="1" x14ac:dyDescent="0.2">
      <c r="A47" s="19">
        <f t="shared" si="0"/>
        <v>44</v>
      </c>
      <c r="B47" s="35" t="s">
        <v>105</v>
      </c>
      <c r="C47" s="20" t="s">
        <v>0</v>
      </c>
      <c r="D47" s="22">
        <v>450</v>
      </c>
      <c r="E47" s="21">
        <v>2.2400000000000002</v>
      </c>
      <c r="F47" s="21">
        <f t="shared" si="1"/>
        <v>1008.0000000000001</v>
      </c>
      <c r="G47" s="15"/>
    </row>
    <row r="48" spans="1:7" s="11" customFormat="1" ht="15.75" customHeight="1" x14ac:dyDescent="0.2">
      <c r="A48" s="19">
        <f t="shared" si="0"/>
        <v>45</v>
      </c>
      <c r="B48" s="35" t="s">
        <v>106</v>
      </c>
      <c r="C48" s="20" t="s">
        <v>0</v>
      </c>
      <c r="D48" s="36">
        <v>450</v>
      </c>
      <c r="E48" s="21">
        <v>2.31</v>
      </c>
      <c r="F48" s="21">
        <f t="shared" si="1"/>
        <v>1039.5</v>
      </c>
      <c r="G48" s="15"/>
    </row>
    <row r="49" spans="1:863" s="11" customFormat="1" ht="12.75" x14ac:dyDescent="0.2">
      <c r="A49" s="19">
        <f t="shared" si="0"/>
        <v>46</v>
      </c>
      <c r="B49" s="35" t="s">
        <v>107</v>
      </c>
      <c r="C49" s="39" t="s">
        <v>62</v>
      </c>
      <c r="D49" s="22">
        <v>450</v>
      </c>
      <c r="E49" s="21">
        <v>1.03</v>
      </c>
      <c r="F49" s="21">
        <f t="shared" si="1"/>
        <v>463.5</v>
      </c>
      <c r="G49" s="54"/>
    </row>
    <row r="50" spans="1:863" s="12" customFormat="1" ht="12.75" x14ac:dyDescent="0.2">
      <c r="A50" s="19">
        <f t="shared" si="0"/>
        <v>47</v>
      </c>
      <c r="B50" s="35" t="s">
        <v>108</v>
      </c>
      <c r="C50" s="40" t="s">
        <v>62</v>
      </c>
      <c r="D50" s="36">
        <v>450</v>
      </c>
      <c r="E50" s="21">
        <v>1.53</v>
      </c>
      <c r="F50" s="21">
        <f t="shared" si="1"/>
        <v>688.5</v>
      </c>
      <c r="G50" s="5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  <c r="KA50" s="14"/>
      <c r="KB50" s="14"/>
      <c r="KC50" s="14"/>
      <c r="KD50" s="14"/>
      <c r="KE50" s="14"/>
      <c r="KF50" s="14"/>
      <c r="KG50" s="14"/>
      <c r="KH50" s="14"/>
      <c r="KI50" s="14"/>
      <c r="KJ50" s="14"/>
      <c r="KK50" s="14"/>
      <c r="KL50" s="14"/>
      <c r="KM50" s="14"/>
      <c r="KN50" s="14"/>
      <c r="KO50" s="14"/>
      <c r="KP50" s="14"/>
      <c r="KQ50" s="14"/>
      <c r="KR50" s="14"/>
      <c r="KS50" s="14"/>
      <c r="KT50" s="14"/>
      <c r="KU50" s="14"/>
      <c r="KV50" s="14"/>
      <c r="KW50" s="14"/>
      <c r="KX50" s="14"/>
      <c r="KY50" s="14"/>
      <c r="KZ50" s="14"/>
      <c r="LA50" s="14"/>
      <c r="LB50" s="14"/>
      <c r="LC50" s="14"/>
      <c r="LD50" s="14"/>
      <c r="LE50" s="14"/>
      <c r="LF50" s="14"/>
      <c r="LG50" s="14"/>
      <c r="LH50" s="14"/>
      <c r="LI50" s="14"/>
      <c r="LJ50" s="14"/>
      <c r="LK50" s="14"/>
      <c r="LL50" s="14"/>
      <c r="LM50" s="14"/>
      <c r="LN50" s="14"/>
      <c r="LO50" s="14"/>
      <c r="LP50" s="14"/>
      <c r="LQ50" s="14"/>
      <c r="LR50" s="14"/>
      <c r="LS50" s="14"/>
      <c r="LT50" s="14"/>
      <c r="LU50" s="14"/>
      <c r="LV50" s="14"/>
      <c r="LW50" s="14"/>
      <c r="LX50" s="14"/>
      <c r="LY50" s="14"/>
      <c r="LZ50" s="14"/>
      <c r="MA50" s="14"/>
      <c r="MB50" s="14"/>
      <c r="MC50" s="14"/>
      <c r="MD50" s="14"/>
      <c r="ME50" s="14"/>
      <c r="MF50" s="14"/>
      <c r="MG50" s="14"/>
      <c r="MH50" s="14"/>
      <c r="MI50" s="14"/>
      <c r="MJ50" s="14"/>
      <c r="MK50" s="14"/>
      <c r="ML50" s="14"/>
      <c r="MM50" s="14"/>
      <c r="MN50" s="14"/>
      <c r="MO50" s="14"/>
      <c r="MP50" s="14"/>
      <c r="MQ50" s="14"/>
      <c r="MR50" s="14"/>
      <c r="MS50" s="14"/>
      <c r="MT50" s="14"/>
      <c r="MU50" s="14"/>
      <c r="MV50" s="14"/>
      <c r="MW50" s="14"/>
      <c r="MX50" s="14"/>
      <c r="MY50" s="14"/>
      <c r="MZ50" s="14"/>
      <c r="NA50" s="14"/>
      <c r="NB50" s="14"/>
      <c r="NC50" s="14"/>
      <c r="ND50" s="14"/>
      <c r="NE50" s="14"/>
      <c r="NF50" s="14"/>
      <c r="NG50" s="14"/>
      <c r="NH50" s="14"/>
      <c r="NI50" s="14"/>
      <c r="NJ50" s="14"/>
      <c r="NK50" s="14"/>
      <c r="NL50" s="14"/>
      <c r="NM50" s="14"/>
      <c r="NN50" s="14"/>
      <c r="NO50" s="14"/>
      <c r="NP50" s="14"/>
      <c r="NQ50" s="14"/>
      <c r="NR50" s="14"/>
      <c r="NS50" s="14"/>
      <c r="NT50" s="14"/>
      <c r="NU50" s="14"/>
      <c r="NV50" s="14"/>
      <c r="NW50" s="14"/>
      <c r="NX50" s="14"/>
      <c r="NY50" s="14"/>
      <c r="NZ50" s="14"/>
      <c r="OA50" s="14"/>
      <c r="OB50" s="14"/>
      <c r="OC50" s="14"/>
      <c r="OD50" s="14"/>
      <c r="OE50" s="14"/>
      <c r="OF50" s="14"/>
      <c r="OG50" s="14"/>
      <c r="OH50" s="14"/>
      <c r="OI50" s="14"/>
      <c r="OJ50" s="14"/>
      <c r="OK50" s="14"/>
      <c r="OL50" s="14"/>
      <c r="OM50" s="14"/>
      <c r="ON50" s="14"/>
      <c r="OO50" s="14"/>
      <c r="OP50" s="14"/>
      <c r="OQ50" s="14"/>
      <c r="OR50" s="14"/>
      <c r="OS50" s="14"/>
      <c r="OT50" s="14"/>
      <c r="OU50" s="14"/>
      <c r="OV50" s="14"/>
      <c r="OW50" s="14"/>
      <c r="OX50" s="14"/>
      <c r="OY50" s="14"/>
      <c r="OZ50" s="14"/>
      <c r="PA50" s="14"/>
      <c r="PB50" s="14"/>
      <c r="PC50" s="14"/>
      <c r="PD50" s="14"/>
      <c r="PE50" s="14"/>
      <c r="PF50" s="14"/>
      <c r="PG50" s="14"/>
      <c r="PH50" s="14"/>
      <c r="PI50" s="14"/>
      <c r="PJ50" s="14"/>
      <c r="PK50" s="14"/>
      <c r="PL50" s="14"/>
      <c r="PM50" s="14"/>
      <c r="PN50" s="14"/>
      <c r="PO50" s="14"/>
      <c r="PP50" s="14"/>
      <c r="PQ50" s="14"/>
      <c r="PR50" s="14"/>
      <c r="PS50" s="14"/>
      <c r="PT50" s="14"/>
      <c r="PU50" s="14"/>
      <c r="PV50" s="14"/>
      <c r="PW50" s="14"/>
      <c r="PX50" s="14"/>
      <c r="PY50" s="14"/>
      <c r="PZ50" s="14"/>
      <c r="QA50" s="14"/>
      <c r="QB50" s="14"/>
      <c r="QC50" s="14"/>
      <c r="QD50" s="14"/>
      <c r="QE50" s="14"/>
      <c r="QF50" s="14"/>
      <c r="QG50" s="14"/>
      <c r="QH50" s="14"/>
      <c r="QI50" s="14"/>
      <c r="QJ50" s="14"/>
      <c r="QK50" s="14"/>
      <c r="QL50" s="14"/>
      <c r="QM50" s="14"/>
      <c r="QN50" s="14"/>
      <c r="QO50" s="14"/>
      <c r="QP50" s="14"/>
      <c r="QQ50" s="14"/>
      <c r="QR50" s="14"/>
      <c r="QS50" s="14"/>
      <c r="QT50" s="14"/>
      <c r="QU50" s="14"/>
      <c r="QV50" s="14"/>
      <c r="QW50" s="14"/>
      <c r="QX50" s="14"/>
      <c r="QY50" s="14"/>
      <c r="QZ50" s="14"/>
      <c r="RA50" s="14"/>
      <c r="RB50" s="14"/>
      <c r="RC50" s="14"/>
      <c r="RD50" s="14"/>
      <c r="RE50" s="14"/>
      <c r="RF50" s="14"/>
      <c r="RG50" s="14"/>
      <c r="RH50" s="14"/>
      <c r="RI50" s="14"/>
      <c r="RJ50" s="14"/>
      <c r="RK50" s="14"/>
      <c r="RL50" s="14"/>
      <c r="RM50" s="14"/>
      <c r="RN50" s="14"/>
      <c r="RO50" s="14"/>
      <c r="RP50" s="14"/>
      <c r="RQ50" s="14"/>
      <c r="RR50" s="14"/>
      <c r="RS50" s="14"/>
      <c r="RT50" s="14"/>
      <c r="RU50" s="14"/>
      <c r="RV50" s="14"/>
      <c r="RW50" s="14"/>
      <c r="RX50" s="14"/>
      <c r="RY50" s="14"/>
      <c r="RZ50" s="14"/>
      <c r="SA50" s="14"/>
      <c r="SB50" s="14"/>
      <c r="SC50" s="14"/>
      <c r="SD50" s="14"/>
      <c r="SE50" s="14"/>
      <c r="SF50" s="14"/>
      <c r="SG50" s="14"/>
      <c r="SH50" s="14"/>
      <c r="SI50" s="14"/>
      <c r="SJ50" s="14"/>
      <c r="SK50" s="14"/>
      <c r="SL50" s="14"/>
      <c r="SM50" s="14"/>
      <c r="SN50" s="14"/>
      <c r="SO50" s="14"/>
      <c r="SP50" s="14"/>
      <c r="SQ50" s="14"/>
      <c r="SR50" s="14"/>
      <c r="SS50" s="14"/>
      <c r="ST50" s="14"/>
      <c r="SU50" s="14"/>
      <c r="SV50" s="14"/>
      <c r="SW50" s="14"/>
      <c r="SX50" s="14"/>
      <c r="SY50" s="14"/>
      <c r="SZ50" s="14"/>
      <c r="TA50" s="14"/>
      <c r="TB50" s="14"/>
      <c r="TC50" s="14"/>
      <c r="TD50" s="14"/>
      <c r="TE50" s="14"/>
      <c r="TF50" s="14"/>
      <c r="TG50" s="14"/>
      <c r="TH50" s="14"/>
      <c r="TI50" s="14"/>
      <c r="TJ50" s="14"/>
      <c r="TK50" s="14"/>
      <c r="TL50" s="14"/>
      <c r="TM50" s="14"/>
      <c r="TN50" s="14"/>
      <c r="TO50" s="14"/>
      <c r="TP50" s="14"/>
      <c r="TQ50" s="14"/>
      <c r="TR50" s="14"/>
      <c r="TS50" s="14"/>
      <c r="TT50" s="14"/>
      <c r="TU50" s="14"/>
      <c r="TV50" s="14"/>
      <c r="TW50" s="14"/>
      <c r="TX50" s="14"/>
      <c r="TY50" s="14"/>
      <c r="TZ50" s="14"/>
      <c r="UA50" s="14"/>
      <c r="UB50" s="14"/>
      <c r="UC50" s="14"/>
      <c r="UD50" s="14"/>
      <c r="UE50" s="14"/>
      <c r="UF50" s="14"/>
      <c r="UG50" s="14"/>
      <c r="UH50" s="14"/>
      <c r="UI50" s="14"/>
      <c r="UJ50" s="14"/>
      <c r="UK50" s="14"/>
      <c r="UL50" s="14"/>
      <c r="UM50" s="14"/>
      <c r="UN50" s="14"/>
      <c r="UO50" s="14"/>
      <c r="UP50" s="14"/>
      <c r="UQ50" s="14"/>
      <c r="UR50" s="14"/>
      <c r="US50" s="14"/>
      <c r="UT50" s="14"/>
      <c r="UU50" s="14"/>
      <c r="UV50" s="14"/>
      <c r="UW50" s="14"/>
      <c r="UX50" s="14"/>
      <c r="UY50" s="14"/>
      <c r="UZ50" s="14"/>
      <c r="VA50" s="14"/>
      <c r="VB50" s="14"/>
      <c r="VC50" s="14"/>
      <c r="VD50" s="14"/>
      <c r="VE50" s="14"/>
      <c r="VF50" s="14"/>
      <c r="VG50" s="14"/>
      <c r="VH50" s="14"/>
      <c r="VI50" s="14"/>
      <c r="VJ50" s="14"/>
      <c r="VK50" s="14"/>
      <c r="VL50" s="14"/>
      <c r="VM50" s="14"/>
      <c r="VN50" s="14"/>
      <c r="VO50" s="14"/>
      <c r="VP50" s="14"/>
      <c r="VQ50" s="14"/>
      <c r="VR50" s="14"/>
      <c r="VS50" s="14"/>
      <c r="VT50" s="14"/>
      <c r="VU50" s="14"/>
      <c r="VV50" s="14"/>
      <c r="VW50" s="14"/>
      <c r="VX50" s="14"/>
      <c r="VY50" s="14"/>
      <c r="VZ50" s="14"/>
      <c r="WA50" s="14"/>
      <c r="WB50" s="14"/>
      <c r="WC50" s="14"/>
      <c r="WD50" s="14"/>
      <c r="WE50" s="14"/>
      <c r="WF50" s="14"/>
      <c r="WG50" s="14"/>
      <c r="WH50" s="14"/>
      <c r="WI50" s="14"/>
      <c r="WJ50" s="14"/>
      <c r="WK50" s="14"/>
      <c r="WL50" s="14"/>
      <c r="WM50" s="14"/>
      <c r="WN50" s="14"/>
      <c r="WO50" s="14"/>
      <c r="WP50" s="14"/>
      <c r="WQ50" s="14"/>
      <c r="WR50" s="14"/>
      <c r="WS50" s="14"/>
      <c r="WT50" s="14"/>
      <c r="WU50" s="14"/>
      <c r="WV50" s="14"/>
      <c r="WW50" s="14"/>
      <c r="WX50" s="14"/>
      <c r="WY50" s="14"/>
      <c r="WZ50" s="14"/>
      <c r="XA50" s="14"/>
      <c r="XB50" s="14"/>
      <c r="XC50" s="14"/>
      <c r="XD50" s="14"/>
      <c r="XE50" s="14"/>
      <c r="XF50" s="14"/>
      <c r="XG50" s="14"/>
      <c r="XH50" s="14"/>
      <c r="XI50" s="14"/>
      <c r="XJ50" s="14"/>
      <c r="XK50" s="14"/>
      <c r="XL50" s="14"/>
      <c r="XM50" s="14"/>
      <c r="XN50" s="14"/>
      <c r="XO50" s="14"/>
      <c r="XP50" s="14"/>
      <c r="XQ50" s="14"/>
      <c r="XR50" s="14"/>
      <c r="XS50" s="14"/>
      <c r="XT50" s="14"/>
      <c r="XU50" s="14"/>
      <c r="XV50" s="14"/>
      <c r="XW50" s="14"/>
      <c r="XX50" s="14"/>
      <c r="XY50" s="14"/>
      <c r="XZ50" s="14"/>
      <c r="YA50" s="14"/>
      <c r="YB50" s="14"/>
      <c r="YC50" s="14"/>
      <c r="YD50" s="14"/>
      <c r="YE50" s="14"/>
      <c r="YF50" s="14"/>
      <c r="YG50" s="14"/>
      <c r="YH50" s="14"/>
      <c r="YI50" s="14"/>
      <c r="YJ50" s="14"/>
      <c r="YK50" s="14"/>
      <c r="YL50" s="14"/>
      <c r="YM50" s="14"/>
      <c r="YN50" s="14"/>
      <c r="YO50" s="14"/>
      <c r="YP50" s="14"/>
      <c r="YQ50" s="14"/>
      <c r="YR50" s="14"/>
      <c r="YS50" s="14"/>
      <c r="YT50" s="14"/>
      <c r="YU50" s="14"/>
      <c r="YV50" s="14"/>
      <c r="YW50" s="14"/>
      <c r="YX50" s="14"/>
      <c r="YY50" s="14"/>
      <c r="YZ50" s="14"/>
      <c r="ZA50" s="14"/>
      <c r="ZB50" s="14"/>
      <c r="ZC50" s="14"/>
      <c r="ZD50" s="14"/>
      <c r="ZE50" s="14"/>
      <c r="ZF50" s="14"/>
      <c r="ZG50" s="14"/>
      <c r="ZH50" s="14"/>
      <c r="ZI50" s="14"/>
      <c r="ZJ50" s="14"/>
      <c r="ZK50" s="14"/>
      <c r="ZL50" s="14"/>
      <c r="ZM50" s="14"/>
      <c r="ZN50" s="14"/>
      <c r="ZO50" s="14"/>
      <c r="ZP50" s="14"/>
      <c r="ZQ50" s="14"/>
      <c r="ZR50" s="14"/>
      <c r="ZS50" s="14"/>
      <c r="ZT50" s="14"/>
      <c r="ZU50" s="14"/>
      <c r="ZV50" s="14"/>
      <c r="ZW50" s="14"/>
      <c r="ZX50" s="14"/>
      <c r="ZY50" s="14"/>
      <c r="ZZ50" s="14"/>
      <c r="AAA50" s="14"/>
      <c r="AAB50" s="14"/>
      <c r="AAC50" s="14"/>
      <c r="AAD50" s="14"/>
      <c r="AAE50" s="14"/>
      <c r="AAF50" s="14"/>
      <c r="AAG50" s="14"/>
      <c r="AAH50" s="14"/>
      <c r="AAI50" s="14"/>
      <c r="AAJ50" s="14"/>
      <c r="AAK50" s="14"/>
      <c r="AAL50" s="14"/>
      <c r="AAM50" s="14"/>
      <c r="AAN50" s="14"/>
      <c r="AAO50" s="14"/>
      <c r="AAP50" s="14"/>
      <c r="AAQ50" s="14"/>
      <c r="AAR50" s="14"/>
      <c r="AAS50" s="14"/>
      <c r="AAT50" s="14"/>
      <c r="AAU50" s="14"/>
      <c r="AAV50" s="14"/>
      <c r="AAW50" s="14"/>
      <c r="AAX50" s="14"/>
      <c r="AAY50" s="14"/>
      <c r="AAZ50" s="14"/>
      <c r="ABA50" s="14"/>
      <c r="ABB50" s="14"/>
      <c r="ABC50" s="14"/>
      <c r="ABD50" s="14"/>
      <c r="ABE50" s="14"/>
      <c r="ABF50" s="14"/>
      <c r="ABG50" s="14"/>
      <c r="ABH50" s="14"/>
      <c r="ABI50" s="14"/>
      <c r="ABJ50" s="14"/>
      <c r="ABK50" s="14"/>
      <c r="ABL50" s="14"/>
      <c r="ABM50" s="14"/>
      <c r="ABN50" s="14"/>
      <c r="ABO50" s="14"/>
      <c r="ABP50" s="14"/>
      <c r="ABQ50" s="14"/>
      <c r="ABR50" s="14"/>
      <c r="ABS50" s="14"/>
      <c r="ABT50" s="14"/>
      <c r="ABU50" s="14"/>
      <c r="ABV50" s="14"/>
      <c r="ABW50" s="14"/>
      <c r="ABX50" s="14"/>
      <c r="ABY50" s="14"/>
      <c r="ABZ50" s="14"/>
      <c r="ACA50" s="14"/>
      <c r="ACB50" s="14"/>
      <c r="ACC50" s="14"/>
      <c r="ACD50" s="14"/>
      <c r="ACE50" s="14"/>
      <c r="ACF50" s="14"/>
      <c r="ACG50" s="14"/>
      <c r="ACH50" s="14"/>
      <c r="ACI50" s="14"/>
      <c r="ACJ50" s="14"/>
      <c r="ACK50" s="14"/>
      <c r="ACL50" s="14"/>
      <c r="ACM50" s="14"/>
      <c r="ACN50" s="14"/>
      <c r="ACO50" s="14"/>
      <c r="ACP50" s="14"/>
      <c r="ACQ50" s="14"/>
      <c r="ACR50" s="14"/>
      <c r="ACS50" s="14"/>
      <c r="ACT50" s="14"/>
      <c r="ACU50" s="14"/>
      <c r="ACV50" s="14"/>
      <c r="ACW50" s="14"/>
      <c r="ACX50" s="14"/>
      <c r="ACY50" s="14"/>
      <c r="ACZ50" s="14"/>
      <c r="ADA50" s="14"/>
      <c r="ADB50" s="14"/>
      <c r="ADC50" s="14"/>
      <c r="ADD50" s="14"/>
      <c r="ADE50" s="14"/>
      <c r="ADF50" s="14"/>
      <c r="ADG50" s="14"/>
      <c r="ADH50" s="14"/>
      <c r="ADI50" s="14"/>
      <c r="ADJ50" s="14"/>
      <c r="ADK50" s="14"/>
      <c r="ADL50" s="14"/>
      <c r="ADM50" s="14"/>
      <c r="ADN50" s="14"/>
      <c r="ADO50" s="14"/>
      <c r="ADP50" s="14"/>
      <c r="ADQ50" s="14"/>
      <c r="ADR50" s="14"/>
      <c r="ADS50" s="14"/>
      <c r="ADT50" s="14"/>
      <c r="ADU50" s="14"/>
      <c r="ADV50" s="14"/>
      <c r="ADW50" s="14"/>
      <c r="ADX50" s="14"/>
      <c r="ADY50" s="14"/>
      <c r="ADZ50" s="14"/>
      <c r="AEA50" s="14"/>
      <c r="AEB50" s="14"/>
      <c r="AEC50" s="14"/>
      <c r="AED50" s="14"/>
      <c r="AEE50" s="14"/>
      <c r="AEF50" s="14"/>
      <c r="AEG50" s="14"/>
      <c r="AEH50" s="14"/>
      <c r="AEI50" s="14"/>
      <c r="AEJ50" s="14"/>
      <c r="AEK50" s="14"/>
      <c r="AEL50" s="14"/>
      <c r="AEM50" s="14"/>
      <c r="AEN50" s="14"/>
      <c r="AEO50" s="14"/>
      <c r="AEP50" s="14"/>
      <c r="AEQ50" s="14"/>
      <c r="AER50" s="14"/>
      <c r="AES50" s="14"/>
      <c r="AET50" s="14"/>
      <c r="AEU50" s="14"/>
      <c r="AEV50" s="14"/>
      <c r="AEW50" s="14"/>
      <c r="AEX50" s="14"/>
      <c r="AEY50" s="14"/>
      <c r="AEZ50" s="14"/>
      <c r="AFA50" s="14"/>
      <c r="AFB50" s="14"/>
      <c r="AFC50" s="14"/>
      <c r="AFD50" s="14"/>
      <c r="AFE50" s="14"/>
      <c r="AFF50" s="14"/>
      <c r="AFG50" s="14"/>
      <c r="AFH50" s="14"/>
      <c r="AFI50" s="14"/>
      <c r="AFJ50" s="14"/>
      <c r="AFK50" s="14"/>
      <c r="AFL50" s="14"/>
      <c r="AFM50" s="14"/>
      <c r="AFN50" s="14"/>
      <c r="AFO50" s="14"/>
      <c r="AFP50" s="14"/>
      <c r="AFQ50" s="14"/>
      <c r="AFR50" s="14"/>
      <c r="AFS50" s="14"/>
      <c r="AFT50" s="14"/>
      <c r="AFU50" s="14"/>
      <c r="AFV50" s="14"/>
      <c r="AFW50" s="14"/>
      <c r="AFX50" s="14"/>
      <c r="AFY50" s="14"/>
      <c r="AFZ50" s="14"/>
      <c r="AGA50" s="14"/>
      <c r="AGB50" s="14"/>
      <c r="AGC50" s="14"/>
      <c r="AGD50" s="14"/>
      <c r="AGE50" s="14"/>
    </row>
    <row r="51" spans="1:863" s="14" customFormat="1" x14ac:dyDescent="0.3">
      <c r="A51" s="30"/>
      <c r="B51" s="31"/>
      <c r="C51" s="32"/>
      <c r="D51" s="32"/>
      <c r="E51" s="55" t="s">
        <v>9</v>
      </c>
      <c r="F51" s="56">
        <f>SUM(F4:F50)</f>
        <v>143831.32999999999</v>
      </c>
      <c r="G51" s="33"/>
    </row>
    <row r="52" spans="1:863" s="14" customFormat="1" x14ac:dyDescent="0.3">
      <c r="A52" s="2"/>
      <c r="B52" s="2"/>
      <c r="C52" s="2"/>
      <c r="D52" s="2"/>
      <c r="E52" s="2"/>
      <c r="F52" s="2"/>
      <c r="G52" s="2"/>
      <c r="H52" s="2"/>
    </row>
    <row r="53" spans="1:863" x14ac:dyDescent="0.3">
      <c r="A53" s="2"/>
      <c r="B53" s="2"/>
      <c r="C53" s="2"/>
      <c r="D53" s="2"/>
      <c r="E53" s="2"/>
      <c r="F53" s="2"/>
      <c r="G53" s="2"/>
      <c r="H53" s="2"/>
    </row>
    <row r="54" spans="1:863" x14ac:dyDescent="0.3">
      <c r="A54" s="2"/>
      <c r="B54" s="2"/>
      <c r="C54" s="2"/>
      <c r="D54" s="2"/>
      <c r="E54" s="2"/>
      <c r="F54" s="2"/>
      <c r="G54" s="2"/>
      <c r="H54" s="2"/>
    </row>
    <row r="55" spans="1:863" x14ac:dyDescent="0.3">
      <c r="A55" s="2"/>
      <c r="B55" s="2"/>
      <c r="C55" s="2"/>
      <c r="D55" s="2"/>
      <c r="E55" s="2"/>
      <c r="F55" s="2"/>
    </row>
    <row r="56" spans="1:863" x14ac:dyDescent="0.3">
      <c r="A56" s="2"/>
      <c r="B56" s="2"/>
      <c r="C56" s="2"/>
      <c r="D56" s="2"/>
      <c r="E56" s="2"/>
      <c r="F56" s="2"/>
    </row>
    <row r="57" spans="1:863" x14ac:dyDescent="0.3">
      <c r="A57" s="2"/>
      <c r="B57" s="2"/>
      <c r="C57" s="2"/>
      <c r="D57" s="2"/>
      <c r="E57" s="2"/>
      <c r="F57" s="2"/>
    </row>
  </sheetData>
  <sortState ref="A4:G51">
    <sortCondition ref="A4"/>
  </sortState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10" workbookViewId="0">
      <selection activeCell="H11" sqref="H11"/>
    </sheetView>
  </sheetViews>
  <sheetFormatPr defaultRowHeight="14.25" x14ac:dyDescent="0.2"/>
  <cols>
    <col min="1" max="1" width="6.5703125" style="3" customWidth="1"/>
    <col min="2" max="2" width="76.7109375" style="3" customWidth="1"/>
    <col min="3" max="3" width="12.140625" style="3" customWidth="1"/>
    <col min="4" max="4" width="9.140625" style="3" customWidth="1"/>
    <col min="5" max="5" width="11.5703125" style="3" customWidth="1"/>
    <col min="6" max="6" width="21.140625" style="3" customWidth="1"/>
    <col min="7" max="7" width="20.42578125" style="3" customWidth="1"/>
    <col min="8" max="8" width="22.85546875" style="3" customWidth="1"/>
    <col min="9" max="9" width="11.42578125" style="3" hidden="1" customWidth="1"/>
    <col min="10" max="16384" width="9.140625" style="3"/>
  </cols>
  <sheetData>
    <row r="1" spans="1:7" ht="15.75" thickTop="1" thickBot="1" x14ac:dyDescent="0.25">
      <c r="A1" s="72" t="s">
        <v>110</v>
      </c>
      <c r="B1" s="72"/>
      <c r="C1" s="72"/>
      <c r="D1" s="72"/>
      <c r="E1" s="72"/>
      <c r="F1" s="72"/>
    </row>
    <row r="2" spans="1:7" ht="15" thickTop="1" x14ac:dyDescent="0.2">
      <c r="A2" s="57"/>
      <c r="B2" s="58"/>
      <c r="C2" s="59" t="s">
        <v>5</v>
      </c>
      <c r="D2" s="59" t="s">
        <v>4</v>
      </c>
      <c r="E2" s="59" t="s">
        <v>10</v>
      </c>
      <c r="F2" s="60" t="s">
        <v>6</v>
      </c>
      <c r="G2" s="4"/>
    </row>
    <row r="3" spans="1:7" x14ac:dyDescent="0.2">
      <c r="A3" s="59">
        <v>1</v>
      </c>
      <c r="B3" s="57" t="s">
        <v>45</v>
      </c>
      <c r="C3" s="59" t="s">
        <v>0</v>
      </c>
      <c r="D3" s="60">
        <v>500</v>
      </c>
      <c r="E3" s="61">
        <v>0.06</v>
      </c>
      <c r="F3" s="62">
        <f>D3*E3</f>
        <v>30</v>
      </c>
      <c r="G3" s="4"/>
    </row>
    <row r="4" spans="1:7" x14ac:dyDescent="0.2">
      <c r="A4" s="59">
        <f t="shared" ref="A4:A10" si="0">A3+1</f>
        <v>2</v>
      </c>
      <c r="B4" s="57" t="s">
        <v>23</v>
      </c>
      <c r="C4" s="59" t="s">
        <v>1</v>
      </c>
      <c r="D4" s="63">
        <v>1000</v>
      </c>
      <c r="E4" s="61">
        <v>0.47</v>
      </c>
      <c r="F4" s="62">
        <f t="shared" ref="F4:F33" si="1">D4*E4</f>
        <v>470</v>
      </c>
      <c r="G4" s="4"/>
    </row>
    <row r="5" spans="1:7" x14ac:dyDescent="0.2">
      <c r="A5" s="59">
        <f t="shared" si="0"/>
        <v>3</v>
      </c>
      <c r="B5" s="57" t="s">
        <v>24</v>
      </c>
      <c r="C5" s="59" t="s">
        <v>2</v>
      </c>
      <c r="D5" s="60">
        <v>100</v>
      </c>
      <c r="E5" s="61">
        <v>0.95</v>
      </c>
      <c r="F5" s="62">
        <f t="shared" si="1"/>
        <v>95</v>
      </c>
      <c r="G5" s="4"/>
    </row>
    <row r="6" spans="1:7" x14ac:dyDescent="0.2">
      <c r="A6" s="59">
        <v>4</v>
      </c>
      <c r="B6" s="57" t="s">
        <v>46</v>
      </c>
      <c r="C6" s="59" t="s">
        <v>0</v>
      </c>
      <c r="D6" s="60">
        <v>500</v>
      </c>
      <c r="E6" s="61">
        <v>7.0000000000000007E-2</v>
      </c>
      <c r="F6" s="62">
        <f t="shared" si="1"/>
        <v>35</v>
      </c>
      <c r="G6" s="4"/>
    </row>
    <row r="7" spans="1:7" x14ac:dyDescent="0.2">
      <c r="A7" s="59">
        <v>5</v>
      </c>
      <c r="B7" s="57" t="s">
        <v>39</v>
      </c>
      <c r="C7" s="59" t="s">
        <v>1</v>
      </c>
      <c r="D7" s="60">
        <v>500</v>
      </c>
      <c r="E7" s="61">
        <v>1.96</v>
      </c>
      <c r="F7" s="62">
        <f t="shared" si="1"/>
        <v>980</v>
      </c>
      <c r="G7" s="4"/>
    </row>
    <row r="8" spans="1:7" x14ac:dyDescent="0.2">
      <c r="A8" s="59">
        <v>6</v>
      </c>
      <c r="B8" s="57" t="s">
        <v>25</v>
      </c>
      <c r="C8" s="64" t="s">
        <v>1</v>
      </c>
      <c r="D8" s="64">
        <v>200</v>
      </c>
      <c r="E8" s="61">
        <v>0.95</v>
      </c>
      <c r="F8" s="62">
        <f t="shared" si="1"/>
        <v>190</v>
      </c>
      <c r="G8" s="7"/>
    </row>
    <row r="9" spans="1:7" x14ac:dyDescent="0.2">
      <c r="A9" s="59">
        <f t="shared" si="0"/>
        <v>7</v>
      </c>
      <c r="B9" s="57" t="s">
        <v>26</v>
      </c>
      <c r="C9" s="59" t="s">
        <v>1</v>
      </c>
      <c r="D9" s="60">
        <v>250</v>
      </c>
      <c r="E9" s="61">
        <v>4.03</v>
      </c>
      <c r="F9" s="62">
        <f t="shared" si="1"/>
        <v>1007.5000000000001</v>
      </c>
      <c r="G9" s="4"/>
    </row>
    <row r="10" spans="1:7" x14ac:dyDescent="0.2">
      <c r="A10" s="59">
        <f t="shared" si="0"/>
        <v>8</v>
      </c>
      <c r="B10" s="57" t="s">
        <v>27</v>
      </c>
      <c r="C10" s="59" t="s">
        <v>1</v>
      </c>
      <c r="D10" s="63">
        <v>1000</v>
      </c>
      <c r="E10" s="61">
        <v>0.6</v>
      </c>
      <c r="F10" s="62">
        <f t="shared" si="1"/>
        <v>600</v>
      </c>
      <c r="G10" s="4"/>
    </row>
    <row r="11" spans="1:7" x14ac:dyDescent="0.2">
      <c r="A11" s="59">
        <v>9</v>
      </c>
      <c r="B11" s="57" t="s">
        <v>28</v>
      </c>
      <c r="C11" s="59" t="s">
        <v>1</v>
      </c>
      <c r="D11" s="60">
        <v>100</v>
      </c>
      <c r="E11" s="61">
        <v>3.12</v>
      </c>
      <c r="F11" s="62">
        <f t="shared" si="1"/>
        <v>312</v>
      </c>
      <c r="G11" s="4"/>
    </row>
    <row r="12" spans="1:7" x14ac:dyDescent="0.2">
      <c r="A12" s="59">
        <f t="shared" ref="A12:A33" si="2">A11+1</f>
        <v>10</v>
      </c>
      <c r="B12" s="57" t="s">
        <v>29</v>
      </c>
      <c r="C12" s="59" t="s">
        <v>1</v>
      </c>
      <c r="D12" s="60">
        <v>500</v>
      </c>
      <c r="E12" s="61">
        <v>1.26</v>
      </c>
      <c r="F12" s="62">
        <f t="shared" si="1"/>
        <v>630</v>
      </c>
      <c r="G12" s="4"/>
    </row>
    <row r="13" spans="1:7" x14ac:dyDescent="0.2">
      <c r="A13" s="59">
        <f t="shared" si="2"/>
        <v>11</v>
      </c>
      <c r="B13" s="57" t="s">
        <v>40</v>
      </c>
      <c r="C13" s="59" t="s">
        <v>1</v>
      </c>
      <c r="D13" s="60">
        <v>500</v>
      </c>
      <c r="E13" s="61">
        <v>2</v>
      </c>
      <c r="F13" s="62">
        <f t="shared" si="1"/>
        <v>1000</v>
      </c>
      <c r="G13" s="4"/>
    </row>
    <row r="14" spans="1:7" ht="15.75" customHeight="1" x14ac:dyDescent="0.2">
      <c r="A14" s="59">
        <f t="shared" si="2"/>
        <v>12</v>
      </c>
      <c r="B14" s="57" t="s">
        <v>30</v>
      </c>
      <c r="C14" s="59" t="s">
        <v>1</v>
      </c>
      <c r="D14" s="60">
        <v>200</v>
      </c>
      <c r="E14" s="61">
        <v>0.74</v>
      </c>
      <c r="F14" s="62">
        <f t="shared" si="1"/>
        <v>148</v>
      </c>
      <c r="G14" s="4"/>
    </row>
    <row r="15" spans="1:7" x14ac:dyDescent="0.2">
      <c r="A15" s="59">
        <f t="shared" si="2"/>
        <v>13</v>
      </c>
      <c r="B15" s="57" t="s">
        <v>32</v>
      </c>
      <c r="C15" s="59" t="s">
        <v>1</v>
      </c>
      <c r="D15" s="60">
        <v>200</v>
      </c>
      <c r="E15" s="61">
        <v>0.55000000000000004</v>
      </c>
      <c r="F15" s="62">
        <f t="shared" si="1"/>
        <v>110.00000000000001</v>
      </c>
      <c r="G15" s="4"/>
    </row>
    <row r="16" spans="1:7" x14ac:dyDescent="0.2">
      <c r="A16" s="59">
        <f t="shared" si="2"/>
        <v>14</v>
      </c>
      <c r="B16" s="57" t="s">
        <v>31</v>
      </c>
      <c r="C16" s="59" t="s">
        <v>1</v>
      </c>
      <c r="D16" s="60">
        <v>500</v>
      </c>
      <c r="E16" s="61">
        <v>0.54</v>
      </c>
      <c r="F16" s="62">
        <f t="shared" si="1"/>
        <v>270</v>
      </c>
      <c r="G16" s="4"/>
    </row>
    <row r="17" spans="1:9" x14ac:dyDescent="0.2">
      <c r="A17" s="59">
        <f t="shared" si="2"/>
        <v>15</v>
      </c>
      <c r="B17" s="57" t="s">
        <v>33</v>
      </c>
      <c r="C17" s="64" t="s">
        <v>1</v>
      </c>
      <c r="D17" s="64">
        <v>200</v>
      </c>
      <c r="E17" s="61">
        <v>3.66</v>
      </c>
      <c r="F17" s="62">
        <f t="shared" si="1"/>
        <v>732</v>
      </c>
      <c r="G17" s="7"/>
    </row>
    <row r="18" spans="1:9" x14ac:dyDescent="0.2">
      <c r="A18" s="59">
        <f t="shared" si="2"/>
        <v>16</v>
      </c>
      <c r="B18" s="57" t="s">
        <v>34</v>
      </c>
      <c r="C18" s="59" t="s">
        <v>1</v>
      </c>
      <c r="D18" s="60">
        <v>150</v>
      </c>
      <c r="E18" s="61">
        <v>4.3600000000000003</v>
      </c>
      <c r="F18" s="62">
        <f t="shared" si="1"/>
        <v>654</v>
      </c>
      <c r="G18" s="4"/>
    </row>
    <row r="19" spans="1:9" x14ac:dyDescent="0.2">
      <c r="A19" s="59">
        <f t="shared" si="2"/>
        <v>17</v>
      </c>
      <c r="B19" s="57" t="s">
        <v>35</v>
      </c>
      <c r="C19" s="59" t="s">
        <v>1</v>
      </c>
      <c r="D19" s="60">
        <v>200</v>
      </c>
      <c r="E19" s="61">
        <v>6.98</v>
      </c>
      <c r="F19" s="62">
        <f t="shared" si="1"/>
        <v>1396</v>
      </c>
      <c r="G19" s="4"/>
    </row>
    <row r="20" spans="1:9" x14ac:dyDescent="0.2">
      <c r="A20" s="59">
        <f t="shared" si="2"/>
        <v>18</v>
      </c>
      <c r="B20" s="57" t="s">
        <v>36</v>
      </c>
      <c r="C20" s="59" t="s">
        <v>0</v>
      </c>
      <c r="D20" s="60">
        <v>200</v>
      </c>
      <c r="E20" s="61">
        <v>0.4</v>
      </c>
      <c r="F20" s="62">
        <f t="shared" si="1"/>
        <v>80</v>
      </c>
      <c r="G20" s="4"/>
    </row>
    <row r="21" spans="1:9" ht="15.75" customHeight="1" x14ac:dyDescent="0.2">
      <c r="A21" s="59">
        <f t="shared" si="2"/>
        <v>19</v>
      </c>
      <c r="B21" s="57" t="s">
        <v>49</v>
      </c>
      <c r="C21" s="59" t="s">
        <v>1</v>
      </c>
      <c r="D21" s="63">
        <v>1000</v>
      </c>
      <c r="E21" s="61">
        <v>0.52</v>
      </c>
      <c r="F21" s="62">
        <f t="shared" si="1"/>
        <v>520</v>
      </c>
      <c r="G21" s="4"/>
    </row>
    <row r="22" spans="1:9" x14ac:dyDescent="0.2">
      <c r="A22" s="59">
        <f t="shared" si="2"/>
        <v>20</v>
      </c>
      <c r="B22" s="57" t="s">
        <v>37</v>
      </c>
      <c r="C22" s="64" t="s">
        <v>1</v>
      </c>
      <c r="D22" s="64">
        <v>200</v>
      </c>
      <c r="E22" s="61">
        <v>3.05</v>
      </c>
      <c r="F22" s="62">
        <f t="shared" si="1"/>
        <v>610</v>
      </c>
      <c r="G22" s="7"/>
    </row>
    <row r="23" spans="1:9" x14ac:dyDescent="0.2">
      <c r="A23" s="59">
        <v>21</v>
      </c>
      <c r="B23" s="57" t="s">
        <v>111</v>
      </c>
      <c r="C23" s="64" t="s">
        <v>112</v>
      </c>
      <c r="D23" s="65">
        <v>40</v>
      </c>
      <c r="E23" s="61">
        <v>35.200000000000003</v>
      </c>
      <c r="F23" s="62">
        <f t="shared" si="1"/>
        <v>1408</v>
      </c>
      <c r="G23" s="7"/>
    </row>
    <row r="24" spans="1:9" x14ac:dyDescent="0.2">
      <c r="A24" s="59">
        <v>22</v>
      </c>
      <c r="B24" s="57" t="s">
        <v>38</v>
      </c>
      <c r="C24" s="59" t="s">
        <v>1</v>
      </c>
      <c r="D24" s="60">
        <v>200</v>
      </c>
      <c r="E24" s="61">
        <v>4.32</v>
      </c>
      <c r="F24" s="62">
        <f t="shared" si="1"/>
        <v>864</v>
      </c>
      <c r="G24" s="4"/>
    </row>
    <row r="25" spans="1:9" x14ac:dyDescent="0.2">
      <c r="A25" s="59">
        <v>23</v>
      </c>
      <c r="B25" s="57" t="s">
        <v>44</v>
      </c>
      <c r="C25" s="59" t="s">
        <v>2</v>
      </c>
      <c r="D25" s="63">
        <v>1000</v>
      </c>
      <c r="E25" s="61">
        <v>8.7100000000000009</v>
      </c>
      <c r="F25" s="62">
        <f t="shared" si="1"/>
        <v>8710</v>
      </c>
      <c r="G25" s="4"/>
    </row>
    <row r="26" spans="1:9" x14ac:dyDescent="0.2">
      <c r="A26" s="59">
        <v>24</v>
      </c>
      <c r="B26" s="57" t="s">
        <v>41</v>
      </c>
      <c r="C26" s="59" t="s">
        <v>2</v>
      </c>
      <c r="D26" s="63">
        <v>1000</v>
      </c>
      <c r="E26" s="61">
        <v>3.46</v>
      </c>
      <c r="F26" s="62">
        <f t="shared" si="1"/>
        <v>3460</v>
      </c>
      <c r="G26" s="4"/>
    </row>
    <row r="27" spans="1:9" x14ac:dyDescent="0.2">
      <c r="A27" s="59">
        <v>25</v>
      </c>
      <c r="B27" s="57" t="s">
        <v>42</v>
      </c>
      <c r="C27" s="59" t="s">
        <v>2</v>
      </c>
      <c r="D27" s="63">
        <v>1000</v>
      </c>
      <c r="E27" s="61">
        <v>3.55</v>
      </c>
      <c r="F27" s="62">
        <f t="shared" si="1"/>
        <v>3550</v>
      </c>
      <c r="G27" s="4"/>
    </row>
    <row r="28" spans="1:9" x14ac:dyDescent="0.2">
      <c r="A28" s="59">
        <v>26</v>
      </c>
      <c r="B28" s="57" t="s">
        <v>43</v>
      </c>
      <c r="C28" s="59" t="s">
        <v>2</v>
      </c>
      <c r="D28" s="63">
        <v>1000</v>
      </c>
      <c r="E28" s="61">
        <v>3.97</v>
      </c>
      <c r="F28" s="62">
        <f t="shared" si="1"/>
        <v>3970</v>
      </c>
      <c r="G28" s="4"/>
    </row>
    <row r="29" spans="1:9" x14ac:dyDescent="0.2">
      <c r="A29" s="59">
        <v>27</v>
      </c>
      <c r="B29" s="57" t="s">
        <v>47</v>
      </c>
      <c r="C29" s="59" t="s">
        <v>2</v>
      </c>
      <c r="D29" s="60">
        <v>600</v>
      </c>
      <c r="E29" s="61">
        <v>3.29</v>
      </c>
      <c r="F29" s="62">
        <f t="shared" si="1"/>
        <v>1974</v>
      </c>
      <c r="G29" s="9"/>
      <c r="H29" s="10"/>
      <c r="I29" s="8"/>
    </row>
    <row r="30" spans="1:9" x14ac:dyDescent="0.2">
      <c r="A30" s="59">
        <v>28</v>
      </c>
      <c r="B30" s="57" t="s">
        <v>48</v>
      </c>
      <c r="C30" s="60" t="s">
        <v>2</v>
      </c>
      <c r="D30" s="60">
        <v>250</v>
      </c>
      <c r="E30" s="61">
        <v>7.29</v>
      </c>
      <c r="F30" s="62">
        <f t="shared" si="1"/>
        <v>1822.5</v>
      </c>
      <c r="G30" s="9"/>
      <c r="H30" s="10"/>
      <c r="I30" s="8"/>
    </row>
    <row r="31" spans="1:9" x14ac:dyDescent="0.2">
      <c r="A31" s="59">
        <f t="shared" si="2"/>
        <v>29</v>
      </c>
      <c r="B31" s="57" t="s">
        <v>51</v>
      </c>
      <c r="C31" s="59" t="s">
        <v>1</v>
      </c>
      <c r="D31" s="60">
        <v>200</v>
      </c>
      <c r="E31" s="61">
        <v>9.9</v>
      </c>
      <c r="F31" s="62">
        <f t="shared" si="1"/>
        <v>1980</v>
      </c>
      <c r="G31" s="9"/>
      <c r="H31" s="10"/>
      <c r="I31" s="8"/>
    </row>
    <row r="32" spans="1:9" x14ac:dyDescent="0.2">
      <c r="A32" s="59">
        <f t="shared" si="2"/>
        <v>30</v>
      </c>
      <c r="B32" s="57" t="s">
        <v>52</v>
      </c>
      <c r="C32" s="59" t="s">
        <v>1</v>
      </c>
      <c r="D32" s="60">
        <v>200</v>
      </c>
      <c r="E32" s="61">
        <v>2.89</v>
      </c>
      <c r="F32" s="62">
        <f t="shared" si="1"/>
        <v>578</v>
      </c>
      <c r="G32" s="9"/>
      <c r="H32" s="10"/>
      <c r="I32" s="8"/>
    </row>
    <row r="33" spans="1:9" x14ac:dyDescent="0.2">
      <c r="A33" s="59">
        <f t="shared" si="2"/>
        <v>31</v>
      </c>
      <c r="B33" s="57" t="s">
        <v>53</v>
      </c>
      <c r="C33" s="64" t="s">
        <v>1</v>
      </c>
      <c r="D33" s="64">
        <v>500</v>
      </c>
      <c r="E33" s="61">
        <v>1.87</v>
      </c>
      <c r="F33" s="62">
        <f t="shared" si="1"/>
        <v>935</v>
      </c>
      <c r="G33" s="9"/>
      <c r="H33" s="10"/>
      <c r="I33" s="8"/>
    </row>
    <row r="34" spans="1:9" x14ac:dyDescent="0.2">
      <c r="A34" s="66"/>
      <c r="B34" s="66"/>
      <c r="C34" s="66"/>
      <c r="D34" s="66"/>
      <c r="E34" s="67" t="s">
        <v>3</v>
      </c>
      <c r="F34" s="68">
        <f>SUM(F3:F33)</f>
        <v>39121</v>
      </c>
    </row>
  </sheetData>
  <sortState ref="B3:F33">
    <sortCondition ref="B3"/>
  </sortState>
  <mergeCells count="1">
    <mergeCell ref="A1:F1"/>
  </mergeCells>
  <pageMargins left="0.511811024" right="0.511811024" top="0.78740157499999996" bottom="0.78740157499999996" header="0.31496062000000002" footer="0.31496062000000002"/>
  <pageSetup paperSize="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Medicamentos FBM</vt:lpstr>
      <vt:lpstr>Judicial</vt:lpstr>
      <vt:lpstr>SAMU</vt:lpstr>
      <vt:lpstr>Plan1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Rafaela Ferreira</cp:lastModifiedBy>
  <cp:lastPrinted>2020-11-27T17:19:08Z</cp:lastPrinted>
  <dcterms:created xsi:type="dcterms:W3CDTF">2013-04-01T14:05:29Z</dcterms:created>
  <dcterms:modified xsi:type="dcterms:W3CDTF">2020-12-02T19:55:50Z</dcterms:modified>
</cp:coreProperties>
</file>