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 activeTab="1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AD11" i="2" l="1"/>
  <c r="AD12" i="2"/>
  <c r="AD13" i="2"/>
  <c r="AD14" i="2"/>
  <c r="AD16" i="2"/>
  <c r="AD17" i="2"/>
  <c r="AD18" i="2"/>
  <c r="AD19" i="2"/>
  <c r="AD20" i="2"/>
  <c r="AD21" i="2"/>
  <c r="AD22" i="2"/>
  <c r="AD23" i="2"/>
  <c r="AD24" i="2"/>
  <c r="AD28" i="2"/>
  <c r="AD29" i="2"/>
  <c r="AD30" i="2"/>
  <c r="AD31" i="2"/>
  <c r="AD32" i="2"/>
  <c r="AD33" i="2"/>
  <c r="AD34" i="2"/>
  <c r="AD10" i="2"/>
  <c r="AC38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10" i="2"/>
  <c r="AA38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8" i="2"/>
  <c r="AB10" i="2"/>
  <c r="Z13" i="2"/>
  <c r="Y38" i="2" s="1"/>
  <c r="Z14" i="2"/>
  <c r="Z16" i="2"/>
  <c r="Z17" i="2"/>
  <c r="Z18" i="2"/>
  <c r="Z19" i="2"/>
  <c r="Z20" i="2"/>
  <c r="Z28" i="2"/>
  <c r="Z29" i="2"/>
  <c r="Z30" i="2"/>
  <c r="Z31" i="2"/>
  <c r="Z33" i="2"/>
  <c r="Z10" i="2"/>
  <c r="X13" i="2"/>
  <c r="X19" i="2"/>
  <c r="X29" i="2"/>
  <c r="X10" i="2"/>
  <c r="V13" i="2"/>
  <c r="V16" i="2"/>
  <c r="V17" i="2"/>
  <c r="V18" i="2"/>
  <c r="V19" i="2"/>
  <c r="V20" i="2"/>
  <c r="V21" i="2"/>
  <c r="V28" i="2"/>
  <c r="V29" i="2"/>
  <c r="V30" i="2"/>
  <c r="V31" i="2"/>
  <c r="V10" i="2"/>
  <c r="T20" i="2"/>
  <c r="T24" i="2"/>
  <c r="Q38" i="2"/>
  <c r="R10" i="2"/>
  <c r="O38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10" i="2"/>
  <c r="N11" i="2"/>
  <c r="N13" i="2"/>
  <c r="N14" i="2"/>
  <c r="N16" i="2"/>
  <c r="N17" i="2"/>
  <c r="N18" i="2"/>
  <c r="N20" i="2"/>
  <c r="N21" i="2"/>
  <c r="N22" i="2"/>
  <c r="N23" i="2"/>
  <c r="N28" i="2"/>
  <c r="N30" i="2"/>
  <c r="N31" i="2"/>
  <c r="N32" i="2"/>
  <c r="N33" i="2"/>
  <c r="N10" i="2"/>
  <c r="L13" i="2"/>
  <c r="L16" i="2"/>
  <c r="L17" i="2"/>
  <c r="L18" i="2"/>
  <c r="L19" i="2"/>
  <c r="L20" i="2"/>
  <c r="L21" i="2"/>
  <c r="L28" i="2"/>
  <c r="L29" i="2"/>
  <c r="L30" i="2"/>
  <c r="L31" i="2"/>
  <c r="L10" i="2"/>
  <c r="J13" i="2"/>
  <c r="J16" i="2"/>
  <c r="J17" i="2"/>
  <c r="J18" i="2"/>
  <c r="J19" i="2"/>
  <c r="J21" i="2"/>
  <c r="J28" i="2"/>
  <c r="J30" i="2"/>
  <c r="J31" i="2"/>
  <c r="J10" i="2"/>
  <c r="H11" i="2"/>
  <c r="H14" i="2"/>
  <c r="H16" i="2"/>
  <c r="H17" i="2"/>
  <c r="H18" i="2"/>
  <c r="H24" i="2"/>
  <c r="H34" i="2"/>
  <c r="W38" i="2" l="1"/>
  <c r="U38" i="2"/>
  <c r="S38" i="2"/>
  <c r="M38" i="2"/>
  <c r="K38" i="2"/>
  <c r="I38" i="2"/>
  <c r="G38" i="2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4" i="1"/>
</calcChain>
</file>

<file path=xl/sharedStrings.xml><?xml version="1.0" encoding="utf-8"?>
<sst xmlns="http://schemas.openxmlformats.org/spreadsheetml/2006/main" count="216" uniqueCount="68">
  <si>
    <t>PREFEITURA MUNICIPAL DE SÃO JOAQUIM</t>
  </si>
  <si>
    <t>DIRETORIA DE COMPRAS</t>
  </si>
  <si>
    <t>Praça João Ribeiro, 01 - Centro - São Joaquim - SC</t>
  </si>
  <si>
    <t>CEP: 88600-000  CNPJ: 82.561.093/0001-98  Telefone: (49) 3233-6466</t>
  </si>
  <si>
    <t>Item</t>
  </si>
  <si>
    <t>Produto/serviço</t>
  </si>
  <si>
    <t>Unidade de medida</t>
  </si>
  <si>
    <t>Especificação/Descrição</t>
  </si>
  <si>
    <t>Manutenção Preventiva 9.000 a 18.000</t>
  </si>
  <si>
    <t>UN</t>
  </si>
  <si>
    <t>Manutenção Preventiva 22.000 a 30.000</t>
  </si>
  <si>
    <t>Manutenção Preventiva 36.000 a 60.000</t>
  </si>
  <si>
    <t>Instalação de Ar Condicionado 9.000 a 18.000</t>
  </si>
  <si>
    <t xml:space="preserve">Instalação de aparelho de ar condicionado, tipo split,
de 9.000 a 18.000 BTUs, com o fornecimento de todas as peças e mão-de-obra. 
</t>
  </si>
  <si>
    <t>Instalação de Ar Condicionado 22.000 a 30.000</t>
  </si>
  <si>
    <t xml:space="preserve">Instalação de aparelho de ar condicionado, tipo split,
de 22.000 a 30.000 BTUs, com o fornecimento de todas as peças e mão-de-obra. 
</t>
  </si>
  <si>
    <t>Instalação de Ar Condicionado 36.000 a 60.000</t>
  </si>
  <si>
    <t xml:space="preserve">Instalação de aparelho de ar condicionado, tipo split,
de 36.000 a 60.000 BTUs, com o fornecimento de todas as peças e mão-de-obra. 
</t>
  </si>
  <si>
    <t xml:space="preserve">Troca de capacitor </t>
  </si>
  <si>
    <t>(peça + mão-de-obra)</t>
  </si>
  <si>
    <t>Troca de sensor de temperatura</t>
  </si>
  <si>
    <t>(peça + mão- de-obra)</t>
  </si>
  <si>
    <t xml:space="preserve">Troca de sensor de degelo </t>
  </si>
  <si>
    <t>(peça + mão-de- obra)</t>
  </si>
  <si>
    <t xml:space="preserve">Carga de gás 9.000 btus </t>
  </si>
  <si>
    <t>(material + mão-de- obra)</t>
  </si>
  <si>
    <t xml:space="preserve">Carga de gás 12.000 btus </t>
  </si>
  <si>
    <t xml:space="preserve">Carga de gás 18.000 btus </t>
  </si>
  <si>
    <t xml:space="preserve">Carga de gás 22.000 btus </t>
  </si>
  <si>
    <t xml:space="preserve">Carga de gás 24.000 btus </t>
  </si>
  <si>
    <t xml:space="preserve">Carga de gás 30.000 btus </t>
  </si>
  <si>
    <t xml:space="preserve">Carga de gás 36.000 btus </t>
  </si>
  <si>
    <t xml:space="preserve">Carga de gás 48.000 btus </t>
  </si>
  <si>
    <t xml:space="preserve">Carga de gás 60.000 btus </t>
  </si>
  <si>
    <t>Conserto de vazamento</t>
  </si>
  <si>
    <t>Conserto de vazamento , todo material  , ferramental, pessoal para correta execução do serviço por conta da contratada.</t>
  </si>
  <si>
    <t xml:space="preserve">Compressor 9.000 btus </t>
  </si>
  <si>
    <t>Compressor 12.000 btus</t>
  </si>
  <si>
    <t xml:space="preserve">Compressor 18.000 btus </t>
  </si>
  <si>
    <t xml:space="preserve">Compressor 22.000 btus </t>
  </si>
  <si>
    <t xml:space="preserve">Compressor 24.000 btus </t>
  </si>
  <si>
    <t>Compressor 30.000 btus</t>
  </si>
  <si>
    <t xml:space="preserve">Compressor 36.000 btus </t>
  </si>
  <si>
    <t>Compressor 48.000 btus</t>
  </si>
  <si>
    <t>Compressor 60.000 btus</t>
  </si>
  <si>
    <t>Quantidade total</t>
  </si>
  <si>
    <t>Turismo</t>
  </si>
  <si>
    <t>Bombeiros</t>
  </si>
  <si>
    <t>Fazenda</t>
  </si>
  <si>
    <t>Administração</t>
  </si>
  <si>
    <t>Planejamento</t>
  </si>
  <si>
    <t>Agricultura</t>
  </si>
  <si>
    <t>Polícia Militar</t>
  </si>
  <si>
    <t>Polícia Civil</t>
  </si>
  <si>
    <t>Saúde</t>
  </si>
  <si>
    <t>Assistência Social</t>
  </si>
  <si>
    <t>Educação</t>
  </si>
  <si>
    <t>Gabinete</t>
  </si>
  <si>
    <t>Contratação de empresa especializada para prestação de serviços de operação, controle, supervisão, manutenção preventiva e corretiva com fornecimento de materiais, equipamentos, ferramentas e mão de obra especializada em todos os aparelhos.</t>
  </si>
  <si>
    <t>Contratação de empresa especializada para prestação de serviços de operação, controle, supervisão, manutenção preventiva e corretiva com fornecimento de materiais, equipamentos, ferramentas e mão de obra especializada em todos  os aparelhos.</t>
  </si>
  <si>
    <t>PLANILHA QUANTITATIVA AR CONDICIONADO - AQUISIÇÃO, MANUTENÇÃO E INSTALAÇÃO</t>
  </si>
  <si>
    <t>APARELHO AR CONDICIONADO, CAPACIDADE REFRIGERAÇÃO 12.000 BTU/H, TENSÃO 220 V, FREQÜÊNCIA 60 HZ, TIPO SPLIT HI WALL, CARACTERÍSTICAS ADICIONAIS 1 CONTROLE REMOTO S/FIO,COMPRESSOR ROTATIVO E DESCA R, GARANTIA 1 ANO</t>
  </si>
  <si>
    <t>APARELHO AR CONDICIONADO, CAPACIDADE REFRIGERAÇÃO 18.000 BTU/H, TENSÃO 220 V, FREQÜÊNCIA 60 HZ, TIPO SPLIT HI WALL, CARACTERÍSTICAS ADICIONAIS 1 CONTROLE REMOTO S/FIO,COMPRESSOR ROTATIVO E DESCA R, GARANTIA 1 ANO</t>
  </si>
  <si>
    <t>Valor unitário</t>
  </si>
  <si>
    <t>PLANILHA QUANTITATIVA AR CONDICIONADO -  MANUTENÇÃO E INSTALAÇÃO</t>
  </si>
  <si>
    <t>Valor total</t>
  </si>
  <si>
    <t>Quantidade Prefeitura</t>
  </si>
  <si>
    <t>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</si>
</sst>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/>
    </xf>
    <xf numFmtId="8" fontId="2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2238376</xdr:colOff>
      <xdr:row>0</xdr:row>
      <xdr:rowOff>171450</xdr:rowOff>
    </xdr:from>
    <xdr:to>
      <xdr:col>3</xdr:col>
      <xdr:colOff>3000375</xdr:colOff>
      <xdr:row>5</xdr:row>
      <xdr:rowOff>96789</xdr:rowOff>
    </xdr:to>
    <xdr:pic>
      <xdr:nvPicPr>
        <xdr:cNvPr id="2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6" y="171450"/>
          <a:ext cx="761999" cy="91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2238376</xdr:colOff>
      <xdr:row>0</xdr:row>
      <xdr:rowOff>171450</xdr:rowOff>
    </xdr:from>
    <xdr:to>
      <xdr:col>3</xdr:col>
      <xdr:colOff>2238377</xdr:colOff>
      <xdr:row>5</xdr:row>
      <xdr:rowOff>96789</xdr:rowOff>
    </xdr:to>
    <xdr:pic>
      <xdr:nvPicPr>
        <xdr:cNvPr id="2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6" y="171450"/>
          <a:ext cx="761999" cy="915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466726</xdr:colOff>
      <xdr:row>0</xdr:row>
      <xdr:rowOff>142875</xdr:rowOff>
    </xdr:from>
    <xdr:to>
      <xdr:col>5</xdr:col>
      <xdr:colOff>495301</xdr:colOff>
      <xdr:row>5</xdr:row>
      <xdr:rowOff>152400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1" y="142875"/>
          <a:ext cx="857250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showGridLines="0" workbookViewId="0">
      <pane xSplit="6" ySplit="14" topLeftCell="G91" activePane="bottomRight" state="frozen"/>
      <selection pane="topRight" activeCell="G1" sqref="G1"/>
      <selection pane="bottomLeft" activeCell="A11" sqref="A11"/>
      <selection pane="bottomRight" activeCell="E11" sqref="E11"/>
    </sheetView>
  </sheetViews>
  <sheetFormatPr defaultRowHeight="15" x14ac:dyDescent="0.25"/>
  <cols>
    <col min="1" max="1" width="8.5703125" style="3" customWidth="1"/>
    <col min="2" max="2" width="37" style="3" customWidth="1"/>
    <col min="3" max="3" width="11.85546875" style="3" customWidth="1"/>
    <col min="4" max="4" width="49.28515625" style="3" customWidth="1"/>
    <col min="5" max="5" width="12.42578125" style="3" customWidth="1"/>
    <col min="6" max="7" width="12.28515625" style="4" customWidth="1"/>
    <col min="8" max="8" width="12.140625" style="4" customWidth="1"/>
    <col min="9" max="9" width="13.85546875" style="3" bestFit="1" customWidth="1"/>
    <col min="10" max="10" width="12.140625" style="4" customWidth="1"/>
    <col min="11" max="11" width="13.42578125" style="4" customWidth="1"/>
    <col min="12" max="12" width="12.140625" style="4" customWidth="1"/>
    <col min="13" max="13" width="13.5703125" style="4" bestFit="1" customWidth="1"/>
    <col min="14" max="14" width="13.5703125" style="4" customWidth="1"/>
    <col min="15" max="15" width="12.28515625" style="4" customWidth="1"/>
    <col min="16" max="16" width="14" style="4" customWidth="1"/>
    <col min="17" max="17" width="13" style="11" customWidth="1"/>
    <col min="18" max="16384" width="9.140625" style="3"/>
  </cols>
  <sheetData>
    <row r="2" spans="1:17" ht="15.7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5.75" customHeight="1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5.75" customHeight="1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15.75" customHeight="1" x14ac:dyDescent="0.25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8" spans="1:17" ht="21.75" customHeight="1" x14ac:dyDescent="0.25">
      <c r="A8" s="42" t="s">
        <v>60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39.75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6" t="s">
        <v>45</v>
      </c>
      <c r="F9" s="15" t="s">
        <v>46</v>
      </c>
      <c r="G9" s="12" t="s">
        <v>47</v>
      </c>
      <c r="H9" s="12" t="s">
        <v>48</v>
      </c>
      <c r="I9" s="12" t="s">
        <v>49</v>
      </c>
      <c r="J9" s="12" t="s">
        <v>54</v>
      </c>
      <c r="K9" s="16" t="s">
        <v>56</v>
      </c>
      <c r="L9" s="12" t="s">
        <v>57</v>
      </c>
      <c r="M9" s="12" t="s">
        <v>50</v>
      </c>
      <c r="N9" s="15" t="s">
        <v>55</v>
      </c>
      <c r="O9" s="12" t="s">
        <v>51</v>
      </c>
      <c r="P9" s="12" t="s">
        <v>52</v>
      </c>
      <c r="Q9" s="9" t="s">
        <v>53</v>
      </c>
    </row>
    <row r="10" spans="1:17" ht="118.5" customHeight="1" x14ac:dyDescent="0.25">
      <c r="A10" s="5">
        <v>1</v>
      </c>
      <c r="B10" s="20" t="s">
        <v>61</v>
      </c>
      <c r="C10" s="5"/>
      <c r="D10" s="5"/>
      <c r="E10" s="6"/>
      <c r="F10" s="15"/>
      <c r="G10" s="12"/>
      <c r="H10" s="12"/>
      <c r="I10" s="12"/>
      <c r="J10" s="12"/>
      <c r="K10" s="16"/>
      <c r="L10" s="12"/>
      <c r="M10" s="12"/>
      <c r="N10" s="15"/>
      <c r="O10" s="12"/>
      <c r="P10" s="12"/>
      <c r="Q10" s="9"/>
    </row>
    <row r="11" spans="1:17" ht="113.25" customHeight="1" x14ac:dyDescent="0.25">
      <c r="A11" s="5">
        <v>2</v>
      </c>
      <c r="B11" s="20" t="s">
        <v>62</v>
      </c>
      <c r="C11" s="5"/>
      <c r="D11" s="5"/>
      <c r="E11" s="6"/>
      <c r="F11" s="15"/>
      <c r="G11" s="12"/>
      <c r="H11" s="12"/>
      <c r="I11" s="12"/>
      <c r="J11" s="12"/>
      <c r="K11" s="16"/>
      <c r="L11" s="12"/>
      <c r="M11" s="12"/>
      <c r="N11" s="15"/>
      <c r="O11" s="12"/>
      <c r="P11" s="12"/>
      <c r="Q11" s="9"/>
    </row>
    <row r="12" spans="1:17" ht="39.75" customHeight="1" x14ac:dyDescent="0.25">
      <c r="A12" s="5">
        <v>3</v>
      </c>
      <c r="B12" s="5"/>
      <c r="C12" s="5"/>
      <c r="D12" s="5"/>
      <c r="E12" s="6"/>
      <c r="F12" s="15"/>
      <c r="G12" s="12"/>
      <c r="H12" s="12"/>
      <c r="I12" s="12"/>
      <c r="J12" s="12"/>
      <c r="K12" s="16"/>
      <c r="L12" s="12"/>
      <c r="M12" s="12"/>
      <c r="N12" s="15"/>
      <c r="O12" s="12"/>
      <c r="P12" s="12"/>
      <c r="Q12" s="9"/>
    </row>
    <row r="13" spans="1:17" ht="39.75" customHeight="1" x14ac:dyDescent="0.25">
      <c r="A13" s="5">
        <v>4</v>
      </c>
      <c r="B13" s="5"/>
      <c r="C13" s="5"/>
      <c r="D13" s="5"/>
      <c r="E13" s="6"/>
      <c r="F13" s="15"/>
      <c r="G13" s="12"/>
      <c r="H13" s="12"/>
      <c r="I13" s="12"/>
      <c r="J13" s="12"/>
      <c r="K13" s="16"/>
      <c r="L13" s="12"/>
      <c r="M13" s="12"/>
      <c r="N13" s="15"/>
      <c r="O13" s="12"/>
      <c r="P13" s="12"/>
      <c r="Q13" s="9"/>
    </row>
    <row r="14" spans="1:17" ht="81" customHeight="1" x14ac:dyDescent="0.25">
      <c r="A14" s="5">
        <v>5</v>
      </c>
      <c r="B14" s="1" t="s">
        <v>8</v>
      </c>
      <c r="C14" s="1" t="s">
        <v>9</v>
      </c>
      <c r="D14" s="7" t="s">
        <v>58</v>
      </c>
      <c r="E14" s="19">
        <f>SUM(F14:Q14)</f>
        <v>179</v>
      </c>
      <c r="F14" s="10"/>
      <c r="G14" s="10">
        <v>6</v>
      </c>
      <c r="H14" s="10">
        <v>5</v>
      </c>
      <c r="I14" s="10">
        <v>5</v>
      </c>
      <c r="J14" s="13">
        <v>120</v>
      </c>
      <c r="K14" s="17"/>
      <c r="L14" s="13">
        <v>1</v>
      </c>
      <c r="M14" s="10"/>
      <c r="N14" s="10">
        <v>15</v>
      </c>
      <c r="O14" s="10">
        <v>2</v>
      </c>
      <c r="P14" s="10">
        <v>5</v>
      </c>
      <c r="Q14" s="10">
        <v>20</v>
      </c>
    </row>
    <row r="15" spans="1:17" ht="78" customHeight="1" x14ac:dyDescent="0.25">
      <c r="A15" s="5">
        <v>6</v>
      </c>
      <c r="B15" s="1" t="s">
        <v>10</v>
      </c>
      <c r="C15" s="1" t="s">
        <v>9</v>
      </c>
      <c r="D15" s="7" t="s">
        <v>59</v>
      </c>
      <c r="E15" s="19">
        <f t="shared" ref="E15:E41" si="0">SUM(F15:Q15)</f>
        <v>33</v>
      </c>
      <c r="F15" s="10">
        <v>16</v>
      </c>
      <c r="G15" s="10"/>
      <c r="H15" s="10"/>
      <c r="I15" s="10">
        <v>2</v>
      </c>
      <c r="J15" s="13">
        <v>5</v>
      </c>
      <c r="K15" s="17"/>
      <c r="L15" s="13"/>
      <c r="M15" s="10"/>
      <c r="N15" s="10"/>
      <c r="O15" s="10"/>
      <c r="P15" s="10"/>
      <c r="Q15" s="10">
        <v>10</v>
      </c>
    </row>
    <row r="16" spans="1:17" ht="77.25" customHeight="1" x14ac:dyDescent="0.25">
      <c r="A16" s="5">
        <v>7</v>
      </c>
      <c r="B16" s="1" t="s">
        <v>11</v>
      </c>
      <c r="C16" s="1" t="s">
        <v>9</v>
      </c>
      <c r="D16" s="7" t="s">
        <v>59</v>
      </c>
      <c r="E16" s="19">
        <f t="shared" si="0"/>
        <v>12</v>
      </c>
      <c r="F16" s="10"/>
      <c r="G16" s="10"/>
      <c r="H16" s="10"/>
      <c r="I16" s="10"/>
      <c r="J16" s="13">
        <v>2</v>
      </c>
      <c r="K16" s="17"/>
      <c r="L16" s="13"/>
      <c r="M16" s="10"/>
      <c r="N16" s="10"/>
      <c r="O16" s="10"/>
      <c r="P16" s="10"/>
      <c r="Q16" s="10">
        <v>10</v>
      </c>
    </row>
    <row r="17" spans="1:17" ht="47.25" customHeight="1" x14ac:dyDescent="0.25">
      <c r="A17" s="5">
        <v>8</v>
      </c>
      <c r="B17" s="1" t="s">
        <v>12</v>
      </c>
      <c r="C17" s="1" t="s">
        <v>9</v>
      </c>
      <c r="D17" s="2" t="s">
        <v>13</v>
      </c>
      <c r="E17" s="19">
        <f t="shared" si="0"/>
        <v>161</v>
      </c>
      <c r="F17" s="14"/>
      <c r="G17" s="14">
        <v>6</v>
      </c>
      <c r="H17" s="14">
        <v>5</v>
      </c>
      <c r="I17" s="10">
        <v>5</v>
      </c>
      <c r="J17" s="13">
        <v>120</v>
      </c>
      <c r="K17" s="17"/>
      <c r="L17" s="13"/>
      <c r="M17" s="10"/>
      <c r="N17" s="10">
        <v>15</v>
      </c>
      <c r="O17" s="10">
        <v>2</v>
      </c>
      <c r="P17" s="10">
        <v>3</v>
      </c>
      <c r="Q17" s="10">
        <v>5</v>
      </c>
    </row>
    <row r="18" spans="1:17" ht="46.5" customHeight="1" x14ac:dyDescent="0.25">
      <c r="A18" s="5">
        <v>9</v>
      </c>
      <c r="B18" s="1" t="s">
        <v>14</v>
      </c>
      <c r="C18" s="1" t="s">
        <v>9</v>
      </c>
      <c r="D18" s="2" t="s">
        <v>15</v>
      </c>
      <c r="E18" s="19">
        <f t="shared" si="0"/>
        <v>29</v>
      </c>
      <c r="F18" s="10">
        <v>16</v>
      </c>
      <c r="G18" s="10"/>
      <c r="H18" s="10"/>
      <c r="I18" s="10">
        <v>2</v>
      </c>
      <c r="J18" s="13">
        <v>5</v>
      </c>
      <c r="K18" s="17"/>
      <c r="L18" s="13"/>
      <c r="M18" s="10"/>
      <c r="N18" s="10"/>
      <c r="O18" s="10"/>
      <c r="P18" s="10">
        <v>1</v>
      </c>
      <c r="Q18" s="10">
        <v>5</v>
      </c>
    </row>
    <row r="19" spans="1:17" ht="46.5" customHeight="1" x14ac:dyDescent="0.25">
      <c r="A19" s="5">
        <v>10</v>
      </c>
      <c r="B19" s="1" t="s">
        <v>16</v>
      </c>
      <c r="C19" s="1" t="s">
        <v>9</v>
      </c>
      <c r="D19" s="2" t="s">
        <v>17</v>
      </c>
      <c r="E19" s="19">
        <f t="shared" si="0"/>
        <v>2</v>
      </c>
      <c r="F19" s="10"/>
      <c r="G19" s="10"/>
      <c r="H19" s="10"/>
      <c r="I19" s="10"/>
      <c r="J19" s="13">
        <v>2</v>
      </c>
      <c r="K19" s="17"/>
      <c r="L19" s="13"/>
      <c r="M19" s="10"/>
      <c r="N19" s="10"/>
      <c r="O19" s="10"/>
      <c r="P19" s="10"/>
      <c r="Q19" s="10"/>
    </row>
    <row r="20" spans="1:17" ht="30.75" customHeight="1" x14ac:dyDescent="0.25">
      <c r="A20" s="5">
        <v>11</v>
      </c>
      <c r="B20" s="1" t="s">
        <v>18</v>
      </c>
      <c r="C20" s="1" t="s">
        <v>9</v>
      </c>
      <c r="D20" s="2" t="s">
        <v>19</v>
      </c>
      <c r="E20" s="19">
        <f t="shared" si="0"/>
        <v>109</v>
      </c>
      <c r="F20" s="10">
        <v>5</v>
      </c>
      <c r="G20" s="10">
        <v>6</v>
      </c>
      <c r="H20" s="10">
        <v>15</v>
      </c>
      <c r="I20" s="10">
        <v>7</v>
      </c>
      <c r="J20" s="13">
        <v>50</v>
      </c>
      <c r="K20" s="17"/>
      <c r="L20" s="13"/>
      <c r="M20" s="10"/>
      <c r="N20" s="10">
        <v>20</v>
      </c>
      <c r="O20" s="10"/>
      <c r="P20" s="10">
        <v>1</v>
      </c>
      <c r="Q20" s="10">
        <v>5</v>
      </c>
    </row>
    <row r="21" spans="1:17" ht="39" customHeight="1" x14ac:dyDescent="0.25">
      <c r="A21" s="5">
        <v>12</v>
      </c>
      <c r="B21" s="1" t="s">
        <v>20</v>
      </c>
      <c r="C21" s="1" t="s">
        <v>9</v>
      </c>
      <c r="D21" s="2" t="s">
        <v>21</v>
      </c>
      <c r="E21" s="19">
        <f t="shared" si="0"/>
        <v>109</v>
      </c>
      <c r="F21" s="10">
        <v>5</v>
      </c>
      <c r="G21" s="10">
        <v>6</v>
      </c>
      <c r="H21" s="10">
        <v>15</v>
      </c>
      <c r="I21" s="10">
        <v>7</v>
      </c>
      <c r="J21" s="13">
        <v>50</v>
      </c>
      <c r="K21" s="17"/>
      <c r="L21" s="13"/>
      <c r="M21" s="10"/>
      <c r="N21" s="10">
        <v>20</v>
      </c>
      <c r="O21" s="10"/>
      <c r="P21" s="10">
        <v>1</v>
      </c>
      <c r="Q21" s="10">
        <v>5</v>
      </c>
    </row>
    <row r="22" spans="1:17" ht="30" customHeight="1" x14ac:dyDescent="0.25">
      <c r="A22" s="5">
        <v>13</v>
      </c>
      <c r="B22" s="1" t="s">
        <v>22</v>
      </c>
      <c r="C22" s="1" t="s">
        <v>9</v>
      </c>
      <c r="D22" s="2" t="s">
        <v>23</v>
      </c>
      <c r="E22" s="19">
        <f t="shared" si="0"/>
        <v>109</v>
      </c>
      <c r="F22" s="10">
        <v>5</v>
      </c>
      <c r="G22" s="10">
        <v>6</v>
      </c>
      <c r="H22" s="10">
        <v>15</v>
      </c>
      <c r="I22" s="10">
        <v>7</v>
      </c>
      <c r="J22" s="13">
        <v>50</v>
      </c>
      <c r="K22" s="17"/>
      <c r="L22" s="13"/>
      <c r="M22" s="10"/>
      <c r="N22" s="10">
        <v>20</v>
      </c>
      <c r="O22" s="10"/>
      <c r="P22" s="10">
        <v>1</v>
      </c>
      <c r="Q22" s="10">
        <v>5</v>
      </c>
    </row>
    <row r="23" spans="1:17" ht="30" customHeight="1" x14ac:dyDescent="0.25">
      <c r="A23" s="5">
        <v>14</v>
      </c>
      <c r="B23" s="1" t="s">
        <v>24</v>
      </c>
      <c r="C23" s="1" t="s">
        <v>9</v>
      </c>
      <c r="D23" s="8" t="s">
        <v>25</v>
      </c>
      <c r="E23" s="19">
        <f t="shared" si="0"/>
        <v>82</v>
      </c>
      <c r="F23" s="10"/>
      <c r="G23" s="10">
        <v>6</v>
      </c>
      <c r="H23" s="10">
        <v>5</v>
      </c>
      <c r="I23" s="10"/>
      <c r="J23" s="13">
        <v>50</v>
      </c>
      <c r="K23" s="17"/>
      <c r="L23" s="13"/>
      <c r="M23" s="10"/>
      <c r="N23" s="10">
        <v>10</v>
      </c>
      <c r="O23" s="10">
        <v>2</v>
      </c>
      <c r="P23" s="10">
        <v>2</v>
      </c>
      <c r="Q23" s="10">
        <v>7</v>
      </c>
    </row>
    <row r="24" spans="1:17" ht="30" customHeight="1" x14ac:dyDescent="0.25">
      <c r="A24" s="5">
        <v>15</v>
      </c>
      <c r="B24" s="1" t="s">
        <v>26</v>
      </c>
      <c r="C24" s="1" t="s">
        <v>9</v>
      </c>
      <c r="D24" s="2" t="s">
        <v>25</v>
      </c>
      <c r="E24" s="19">
        <f t="shared" si="0"/>
        <v>61</v>
      </c>
      <c r="F24" s="10"/>
      <c r="G24" s="10"/>
      <c r="H24" s="10">
        <v>5</v>
      </c>
      <c r="I24" s="10">
        <v>1</v>
      </c>
      <c r="J24" s="13">
        <v>30</v>
      </c>
      <c r="K24" s="17"/>
      <c r="L24" s="13"/>
      <c r="M24" s="10">
        <v>1</v>
      </c>
      <c r="N24" s="10">
        <v>15</v>
      </c>
      <c r="O24" s="10"/>
      <c r="P24" s="10">
        <v>2</v>
      </c>
      <c r="Q24" s="10">
        <v>7</v>
      </c>
    </row>
    <row r="25" spans="1:17" ht="30" customHeight="1" x14ac:dyDescent="0.25">
      <c r="A25" s="5">
        <v>16</v>
      </c>
      <c r="B25" s="1" t="s">
        <v>27</v>
      </c>
      <c r="C25" s="1" t="s">
        <v>9</v>
      </c>
      <c r="D25" s="2" t="s">
        <v>25</v>
      </c>
      <c r="E25" s="19">
        <f t="shared" si="0"/>
        <v>30</v>
      </c>
      <c r="F25" s="10"/>
      <c r="G25" s="10">
        <v>1</v>
      </c>
      <c r="H25" s="10">
        <v>5</v>
      </c>
      <c r="I25" s="10">
        <v>4</v>
      </c>
      <c r="J25" s="13">
        <v>5</v>
      </c>
      <c r="K25" s="17"/>
      <c r="L25" s="13"/>
      <c r="M25" s="10"/>
      <c r="N25" s="10">
        <v>10</v>
      </c>
      <c r="O25" s="10"/>
      <c r="P25" s="10"/>
      <c r="Q25" s="10">
        <v>5</v>
      </c>
    </row>
    <row r="26" spans="1:17" ht="30" customHeight="1" x14ac:dyDescent="0.25">
      <c r="A26" s="5">
        <v>17</v>
      </c>
      <c r="B26" s="1" t="s">
        <v>28</v>
      </c>
      <c r="C26" s="1" t="s">
        <v>9</v>
      </c>
      <c r="D26" s="2" t="s">
        <v>25</v>
      </c>
      <c r="E26" s="19">
        <f t="shared" si="0"/>
        <v>11</v>
      </c>
      <c r="F26" s="10"/>
      <c r="G26" s="10"/>
      <c r="H26" s="10"/>
      <c r="I26" s="10">
        <v>1</v>
      </c>
      <c r="J26" s="13">
        <v>5</v>
      </c>
      <c r="K26" s="17"/>
      <c r="L26" s="13"/>
      <c r="M26" s="10"/>
      <c r="N26" s="10"/>
      <c r="O26" s="10"/>
      <c r="P26" s="10"/>
      <c r="Q26" s="10">
        <v>5</v>
      </c>
    </row>
    <row r="27" spans="1:17" ht="30" customHeight="1" x14ac:dyDescent="0.25">
      <c r="A27" s="5">
        <v>18</v>
      </c>
      <c r="B27" s="1" t="s">
        <v>29</v>
      </c>
      <c r="C27" s="1" t="s">
        <v>9</v>
      </c>
      <c r="D27" s="2" t="s">
        <v>25</v>
      </c>
      <c r="E27" s="19">
        <f t="shared" si="0"/>
        <v>11</v>
      </c>
      <c r="F27" s="10"/>
      <c r="G27" s="10"/>
      <c r="H27" s="10"/>
      <c r="I27" s="10">
        <v>1</v>
      </c>
      <c r="J27" s="13">
        <v>5</v>
      </c>
      <c r="K27" s="17"/>
      <c r="L27" s="13"/>
      <c r="M27" s="10"/>
      <c r="N27" s="10"/>
      <c r="O27" s="10"/>
      <c r="P27" s="10"/>
      <c r="Q27" s="10">
        <v>5</v>
      </c>
    </row>
    <row r="28" spans="1:17" ht="30" customHeight="1" x14ac:dyDescent="0.25">
      <c r="A28" s="5">
        <v>19</v>
      </c>
      <c r="B28" s="1" t="s">
        <v>30</v>
      </c>
      <c r="C28" s="1" t="s">
        <v>9</v>
      </c>
      <c r="D28" s="2" t="s">
        <v>25</v>
      </c>
      <c r="E28" s="19">
        <f t="shared" si="0"/>
        <v>13</v>
      </c>
      <c r="F28" s="10">
        <v>5</v>
      </c>
      <c r="G28" s="10"/>
      <c r="H28" s="10"/>
      <c r="I28" s="10"/>
      <c r="J28" s="13">
        <v>2</v>
      </c>
      <c r="K28" s="17"/>
      <c r="L28" s="13"/>
      <c r="M28" s="10">
        <v>1</v>
      </c>
      <c r="N28" s="10"/>
      <c r="O28" s="10"/>
      <c r="P28" s="10"/>
      <c r="Q28" s="10">
        <v>5</v>
      </c>
    </row>
    <row r="29" spans="1:17" ht="30" customHeight="1" x14ac:dyDescent="0.25">
      <c r="A29" s="5">
        <v>20</v>
      </c>
      <c r="B29" s="1" t="s">
        <v>31</v>
      </c>
      <c r="C29" s="1" t="s">
        <v>9</v>
      </c>
      <c r="D29" s="2" t="s">
        <v>25</v>
      </c>
      <c r="E29" s="19">
        <f t="shared" si="0"/>
        <v>2</v>
      </c>
      <c r="F29" s="10"/>
      <c r="G29" s="10"/>
      <c r="H29" s="10"/>
      <c r="I29" s="10"/>
      <c r="J29" s="13">
        <v>2</v>
      </c>
      <c r="K29" s="17"/>
      <c r="L29" s="13"/>
      <c r="M29" s="10"/>
      <c r="N29" s="10"/>
      <c r="O29" s="10"/>
      <c r="P29" s="10"/>
      <c r="Q29" s="10"/>
    </row>
    <row r="30" spans="1:17" ht="30" customHeight="1" x14ac:dyDescent="0.25">
      <c r="A30" s="5">
        <v>21</v>
      </c>
      <c r="B30" s="1" t="s">
        <v>32</v>
      </c>
      <c r="C30" s="1" t="s">
        <v>9</v>
      </c>
      <c r="D30" s="2" t="s">
        <v>25</v>
      </c>
      <c r="E30" s="19">
        <f t="shared" si="0"/>
        <v>2</v>
      </c>
      <c r="F30" s="10"/>
      <c r="G30" s="10"/>
      <c r="H30" s="10"/>
      <c r="I30" s="10"/>
      <c r="J30" s="13">
        <v>2</v>
      </c>
      <c r="K30" s="17"/>
      <c r="L30" s="13"/>
      <c r="M30" s="10"/>
      <c r="N30" s="10"/>
      <c r="O30" s="10"/>
      <c r="P30" s="10"/>
      <c r="Q30" s="10"/>
    </row>
    <row r="31" spans="1:17" ht="30" customHeight="1" x14ac:dyDescent="0.25">
      <c r="A31" s="5">
        <v>22</v>
      </c>
      <c r="B31" s="1" t="s">
        <v>33</v>
      </c>
      <c r="C31" s="1" t="s">
        <v>9</v>
      </c>
      <c r="D31" s="2" t="s">
        <v>25</v>
      </c>
      <c r="E31" s="19">
        <f t="shared" si="0"/>
        <v>2</v>
      </c>
      <c r="F31" s="10"/>
      <c r="G31" s="10"/>
      <c r="H31" s="10"/>
      <c r="I31" s="10"/>
      <c r="J31" s="13">
        <v>2</v>
      </c>
      <c r="K31" s="17"/>
      <c r="L31" s="13"/>
      <c r="M31" s="10"/>
      <c r="N31" s="10"/>
      <c r="O31" s="10"/>
      <c r="P31" s="10"/>
      <c r="Q31" s="10"/>
    </row>
    <row r="32" spans="1:17" ht="47.25" customHeight="1" x14ac:dyDescent="0.25">
      <c r="A32" s="5">
        <v>23</v>
      </c>
      <c r="B32" s="1" t="s">
        <v>34</v>
      </c>
      <c r="C32" s="1" t="s">
        <v>9</v>
      </c>
      <c r="D32" s="2" t="s">
        <v>35</v>
      </c>
      <c r="E32" s="19">
        <f t="shared" si="0"/>
        <v>135</v>
      </c>
      <c r="F32" s="10"/>
      <c r="G32" s="10">
        <v>6</v>
      </c>
      <c r="H32" s="10">
        <v>15</v>
      </c>
      <c r="I32" s="10">
        <v>7</v>
      </c>
      <c r="J32" s="13">
        <v>60</v>
      </c>
      <c r="K32" s="17"/>
      <c r="L32" s="13"/>
      <c r="M32" s="10"/>
      <c r="N32" s="10">
        <v>30</v>
      </c>
      <c r="O32" s="10"/>
      <c r="P32" s="10">
        <v>2</v>
      </c>
      <c r="Q32" s="10">
        <v>15</v>
      </c>
    </row>
    <row r="33" spans="1:17" ht="32.25" customHeight="1" x14ac:dyDescent="0.25">
      <c r="A33" s="5">
        <v>24</v>
      </c>
      <c r="B33" s="1" t="s">
        <v>36</v>
      </c>
      <c r="C33" s="1" t="s">
        <v>9</v>
      </c>
      <c r="D33" s="2" t="s">
        <v>19</v>
      </c>
      <c r="E33" s="19">
        <f t="shared" si="0"/>
        <v>43</v>
      </c>
      <c r="F33" s="10"/>
      <c r="G33" s="10"/>
      <c r="H33" s="10">
        <v>5</v>
      </c>
      <c r="I33" s="10"/>
      <c r="J33" s="13">
        <v>25</v>
      </c>
      <c r="K33" s="17"/>
      <c r="L33" s="13"/>
      <c r="M33" s="10"/>
      <c r="N33" s="10">
        <v>10</v>
      </c>
      <c r="O33" s="10">
        <v>2</v>
      </c>
      <c r="P33" s="10">
        <v>1</v>
      </c>
      <c r="Q33" s="10"/>
    </row>
    <row r="34" spans="1:17" ht="31.5" customHeight="1" x14ac:dyDescent="0.25">
      <c r="A34" s="5">
        <v>25</v>
      </c>
      <c r="B34" s="1" t="s">
        <v>37</v>
      </c>
      <c r="C34" s="1" t="s">
        <v>9</v>
      </c>
      <c r="D34" s="2" t="s">
        <v>19</v>
      </c>
      <c r="E34" s="19">
        <f t="shared" si="0"/>
        <v>33</v>
      </c>
      <c r="F34" s="10"/>
      <c r="G34" s="10">
        <v>6</v>
      </c>
      <c r="H34" s="10">
        <v>5</v>
      </c>
      <c r="I34" s="10">
        <v>1</v>
      </c>
      <c r="J34" s="13">
        <v>5</v>
      </c>
      <c r="K34" s="17"/>
      <c r="L34" s="13"/>
      <c r="M34" s="10"/>
      <c r="N34" s="10">
        <v>15</v>
      </c>
      <c r="O34" s="10"/>
      <c r="P34" s="10">
        <v>1</v>
      </c>
      <c r="Q34" s="10"/>
    </row>
    <row r="35" spans="1:17" ht="32.25" customHeight="1" x14ac:dyDescent="0.25">
      <c r="A35" s="5">
        <v>26</v>
      </c>
      <c r="B35" s="1" t="s">
        <v>38</v>
      </c>
      <c r="C35" s="1" t="s">
        <v>9</v>
      </c>
      <c r="D35" s="2" t="s">
        <v>19</v>
      </c>
      <c r="E35" s="19">
        <f t="shared" si="0"/>
        <v>26</v>
      </c>
      <c r="F35" s="10"/>
      <c r="G35" s="10">
        <v>1</v>
      </c>
      <c r="H35" s="10">
        <v>5</v>
      </c>
      <c r="I35" s="10">
        <v>4</v>
      </c>
      <c r="J35" s="13">
        <v>5</v>
      </c>
      <c r="K35" s="17"/>
      <c r="L35" s="13"/>
      <c r="M35" s="10"/>
      <c r="N35" s="10">
        <v>10</v>
      </c>
      <c r="O35" s="10"/>
      <c r="P35" s="10">
        <v>1</v>
      </c>
      <c r="Q35" s="10"/>
    </row>
    <row r="36" spans="1:17" ht="32.25" customHeight="1" x14ac:dyDescent="0.25">
      <c r="A36" s="5">
        <v>27</v>
      </c>
      <c r="B36" s="1" t="s">
        <v>39</v>
      </c>
      <c r="C36" s="1" t="s">
        <v>9</v>
      </c>
      <c r="D36" s="2" t="s">
        <v>19</v>
      </c>
      <c r="E36" s="19">
        <f t="shared" si="0"/>
        <v>3</v>
      </c>
      <c r="F36" s="10"/>
      <c r="G36" s="10"/>
      <c r="H36" s="10"/>
      <c r="I36" s="10">
        <v>1</v>
      </c>
      <c r="J36" s="13">
        <v>2</v>
      </c>
      <c r="K36" s="17"/>
      <c r="L36" s="13"/>
      <c r="M36" s="10"/>
      <c r="N36" s="10"/>
      <c r="O36" s="10"/>
      <c r="P36" s="10"/>
      <c r="Q36" s="10"/>
    </row>
    <row r="37" spans="1:17" ht="31.5" customHeight="1" x14ac:dyDescent="0.25">
      <c r="A37" s="5">
        <v>28</v>
      </c>
      <c r="B37" s="1" t="s">
        <v>40</v>
      </c>
      <c r="C37" s="1" t="s">
        <v>9</v>
      </c>
      <c r="D37" s="2" t="s">
        <v>19</v>
      </c>
      <c r="E37" s="19">
        <f t="shared" si="0"/>
        <v>4</v>
      </c>
      <c r="F37" s="10"/>
      <c r="G37" s="10"/>
      <c r="H37" s="10"/>
      <c r="I37" s="10">
        <v>1</v>
      </c>
      <c r="J37" s="14">
        <v>2</v>
      </c>
      <c r="K37" s="18"/>
      <c r="L37" s="14"/>
      <c r="M37" s="10"/>
      <c r="N37" s="10"/>
      <c r="O37" s="10"/>
      <c r="P37" s="10">
        <v>1</v>
      </c>
      <c r="Q37" s="10"/>
    </row>
    <row r="38" spans="1:17" ht="30.75" customHeight="1" x14ac:dyDescent="0.25">
      <c r="A38" s="5">
        <v>29</v>
      </c>
      <c r="B38" s="1" t="s">
        <v>41</v>
      </c>
      <c r="C38" s="1" t="s">
        <v>9</v>
      </c>
      <c r="D38" s="2" t="s">
        <v>19</v>
      </c>
      <c r="E38" s="19">
        <f t="shared" si="0"/>
        <v>7</v>
      </c>
      <c r="F38" s="10">
        <v>5</v>
      </c>
      <c r="G38" s="10"/>
      <c r="H38" s="10"/>
      <c r="I38" s="10"/>
      <c r="J38" s="14">
        <v>2</v>
      </c>
      <c r="K38" s="18"/>
      <c r="L38" s="14"/>
      <c r="M38" s="10"/>
      <c r="N38" s="10"/>
      <c r="O38" s="10"/>
      <c r="P38" s="10"/>
      <c r="Q38" s="10"/>
    </row>
    <row r="39" spans="1:17" ht="34.5" customHeight="1" x14ac:dyDescent="0.25">
      <c r="A39" s="5">
        <v>30</v>
      </c>
      <c r="B39" s="1" t="s">
        <v>42</v>
      </c>
      <c r="C39" s="1" t="s">
        <v>9</v>
      </c>
      <c r="D39" s="2" t="s">
        <v>19</v>
      </c>
      <c r="E39" s="19">
        <f t="shared" si="0"/>
        <v>2</v>
      </c>
      <c r="F39" s="10"/>
      <c r="G39" s="10"/>
      <c r="H39" s="10"/>
      <c r="I39" s="10"/>
      <c r="J39" s="14">
        <v>2</v>
      </c>
      <c r="K39" s="18"/>
      <c r="L39" s="14"/>
      <c r="M39" s="10"/>
      <c r="N39" s="10"/>
      <c r="O39" s="10"/>
      <c r="P39" s="10"/>
      <c r="Q39" s="10"/>
    </row>
    <row r="40" spans="1:17" ht="31.5" customHeight="1" x14ac:dyDescent="0.25">
      <c r="A40" s="5">
        <v>31</v>
      </c>
      <c r="B40" s="1" t="s">
        <v>43</v>
      </c>
      <c r="C40" s="1" t="s">
        <v>9</v>
      </c>
      <c r="D40" s="2" t="s">
        <v>19</v>
      </c>
      <c r="E40" s="19">
        <f t="shared" si="0"/>
        <v>2</v>
      </c>
      <c r="F40" s="10"/>
      <c r="G40" s="10"/>
      <c r="H40" s="10"/>
      <c r="I40" s="10"/>
      <c r="J40" s="14">
        <v>2</v>
      </c>
      <c r="K40" s="18"/>
      <c r="L40" s="14"/>
      <c r="M40" s="10"/>
      <c r="N40" s="10"/>
      <c r="O40" s="10"/>
      <c r="P40" s="10"/>
      <c r="Q40" s="10"/>
    </row>
    <row r="41" spans="1:17" ht="33.75" customHeight="1" x14ac:dyDescent="0.25">
      <c r="A41" s="5">
        <v>32</v>
      </c>
      <c r="B41" s="1" t="s">
        <v>44</v>
      </c>
      <c r="C41" s="1" t="s">
        <v>9</v>
      </c>
      <c r="D41" s="2" t="s">
        <v>19</v>
      </c>
      <c r="E41" s="19">
        <f t="shared" si="0"/>
        <v>2</v>
      </c>
      <c r="F41" s="10"/>
      <c r="G41" s="10"/>
      <c r="H41" s="10"/>
      <c r="I41" s="10"/>
      <c r="J41" s="14">
        <v>2</v>
      </c>
      <c r="K41" s="18"/>
      <c r="L41" s="14"/>
      <c r="M41" s="10"/>
      <c r="N41" s="10"/>
      <c r="O41" s="10"/>
      <c r="P41" s="10"/>
      <c r="Q41" s="10"/>
    </row>
    <row r="47" spans="1:17" x14ac:dyDescent="0.25">
      <c r="A47" s="41"/>
      <c r="B47" s="41"/>
      <c r="C47" s="41"/>
      <c r="D47" s="41"/>
      <c r="E47" s="41"/>
    </row>
    <row r="48" spans="1:17" x14ac:dyDescent="0.25">
      <c r="A48" s="41"/>
      <c r="B48" s="41"/>
      <c r="C48" s="41"/>
      <c r="D48" s="41"/>
      <c r="E48" s="41"/>
    </row>
  </sheetData>
  <mergeCells count="7">
    <mergeCell ref="A2:Q2"/>
    <mergeCell ref="A3:Q3"/>
    <mergeCell ref="A4:Q4"/>
    <mergeCell ref="A5:Q5"/>
    <mergeCell ref="A48:E48"/>
    <mergeCell ref="A47:E47"/>
    <mergeCell ref="A8:Q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4"/>
  <sheetViews>
    <sheetView showGridLines="0" tabSelected="1" topLeftCell="E16" workbookViewId="0">
      <selection activeCell="W29" sqref="W29"/>
    </sheetView>
  </sheetViews>
  <sheetFormatPr defaultRowHeight="15" x14ac:dyDescent="0.25"/>
  <cols>
    <col min="1" max="1" width="8.5703125" style="3" customWidth="1"/>
    <col min="2" max="2" width="37" style="3" customWidth="1"/>
    <col min="3" max="3" width="11.85546875" style="3" customWidth="1"/>
    <col min="4" max="4" width="49.28515625" style="3" customWidth="1"/>
    <col min="5" max="6" width="12.42578125" style="3" customWidth="1"/>
    <col min="7" max="7" width="4.85546875" style="4" customWidth="1"/>
    <col min="8" max="8" width="10.7109375" style="4" bestFit="1" customWidth="1"/>
    <col min="9" max="9" width="4.85546875" style="4" customWidth="1"/>
    <col min="10" max="10" width="10.7109375" style="4" bestFit="1" customWidth="1"/>
    <col min="11" max="11" width="4.5703125" style="4" customWidth="1"/>
    <col min="12" max="12" width="10.7109375" style="4" bestFit="1" customWidth="1"/>
    <col min="13" max="13" width="4.140625" style="3" customWidth="1"/>
    <col min="14" max="14" width="10.7109375" style="3" bestFit="1" customWidth="1"/>
    <col min="15" max="15" width="7.5703125" style="4" customWidth="1"/>
    <col min="16" max="16" width="11.7109375" style="4" bestFit="1" customWidth="1"/>
    <col min="17" max="17" width="4.85546875" style="4" customWidth="1"/>
    <col min="18" max="18" width="9.140625" style="4" bestFit="1" customWidth="1"/>
    <col min="19" max="19" width="4.5703125" style="4" customWidth="1"/>
    <col min="20" max="20" width="9.140625" style="4" bestFit="1" customWidth="1"/>
    <col min="21" max="21" width="3" style="4" bestFit="1" customWidth="1"/>
    <col min="22" max="22" width="11.7109375" style="4" bestFit="1" customWidth="1"/>
    <col min="23" max="23" width="5" style="4" customWidth="1"/>
    <col min="24" max="24" width="10.7109375" style="4" bestFit="1" customWidth="1"/>
    <col min="25" max="25" width="4.42578125" style="4" customWidth="1"/>
    <col min="26" max="26" width="10.7109375" style="4" bestFit="1" customWidth="1"/>
    <col min="27" max="27" width="3" style="11" customWidth="1"/>
    <col min="28" max="28" width="13" style="11" customWidth="1"/>
    <col min="29" max="29" width="12.7109375" style="31" bestFit="1" customWidth="1"/>
    <col min="30" max="30" width="11.42578125" style="4" bestFit="1" customWidth="1"/>
    <col min="31" max="16384" width="9.140625" style="3"/>
  </cols>
  <sheetData>
    <row r="2" spans="1:30" ht="15.7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30" ht="15.75" customHeight="1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15.75" customHeight="1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1:30" ht="15.75" customHeight="1" x14ac:dyDescent="0.25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8" spans="1:30" ht="27" customHeight="1" x14ac:dyDescent="0.25">
      <c r="A8" s="42" t="s">
        <v>64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</row>
    <row r="9" spans="1:30" ht="39.75" customHeight="1" x14ac:dyDescent="0.25">
      <c r="A9" s="5" t="s">
        <v>4</v>
      </c>
      <c r="B9" s="5" t="s">
        <v>5</v>
      </c>
      <c r="C9" s="5" t="s">
        <v>6</v>
      </c>
      <c r="D9" s="5" t="s">
        <v>7</v>
      </c>
      <c r="E9" s="6" t="s">
        <v>45</v>
      </c>
      <c r="F9" s="6" t="s">
        <v>63</v>
      </c>
      <c r="G9" s="43" t="s">
        <v>46</v>
      </c>
      <c r="H9" s="44"/>
      <c r="I9" s="46" t="s">
        <v>47</v>
      </c>
      <c r="J9" s="47"/>
      <c r="K9" s="46" t="s">
        <v>48</v>
      </c>
      <c r="L9" s="47"/>
      <c r="M9" s="46" t="s">
        <v>49</v>
      </c>
      <c r="N9" s="47"/>
      <c r="O9" s="46" t="s">
        <v>54</v>
      </c>
      <c r="P9" s="47"/>
      <c r="Q9" s="46" t="s">
        <v>57</v>
      </c>
      <c r="R9" s="47"/>
      <c r="S9" s="46" t="s">
        <v>50</v>
      </c>
      <c r="T9" s="47"/>
      <c r="U9" s="43" t="s">
        <v>55</v>
      </c>
      <c r="V9" s="44"/>
      <c r="W9" s="46" t="s">
        <v>51</v>
      </c>
      <c r="X9" s="47"/>
      <c r="Y9" s="46" t="s">
        <v>52</v>
      </c>
      <c r="Z9" s="47"/>
      <c r="AA9" s="46" t="s">
        <v>53</v>
      </c>
      <c r="AB9" s="47"/>
      <c r="AC9" s="6" t="s">
        <v>65</v>
      </c>
      <c r="AD9" s="29" t="s">
        <v>66</v>
      </c>
    </row>
    <row r="10" spans="1:30" ht="77.25" customHeight="1" x14ac:dyDescent="0.25">
      <c r="A10" s="5">
        <v>1</v>
      </c>
      <c r="B10" s="2" t="s">
        <v>8</v>
      </c>
      <c r="C10" s="1" t="s">
        <v>67</v>
      </c>
      <c r="D10" s="7" t="s">
        <v>58</v>
      </c>
      <c r="E10" s="19">
        <f>G10+I10+K10+M10+O10+Q10+S10+U10+W10+Y10+AA10</f>
        <v>179</v>
      </c>
      <c r="F10" s="25">
        <v>141.63</v>
      </c>
      <c r="G10" s="27"/>
      <c r="H10" s="34"/>
      <c r="I10" s="24">
        <v>6</v>
      </c>
      <c r="J10" s="35">
        <f>I10*F10</f>
        <v>849.78</v>
      </c>
      <c r="K10" s="24">
        <v>5</v>
      </c>
      <c r="L10" s="35">
        <f>K10*F10</f>
        <v>708.15</v>
      </c>
      <c r="M10" s="24">
        <v>5</v>
      </c>
      <c r="N10" s="35">
        <f>M10*F10</f>
        <v>708.15</v>
      </c>
      <c r="O10" s="22">
        <v>120</v>
      </c>
      <c r="P10" s="37">
        <f>O10*F10</f>
        <v>16995.599999999999</v>
      </c>
      <c r="Q10" s="22">
        <v>1</v>
      </c>
      <c r="R10" s="37">
        <f>Q10*F10</f>
        <v>141.63</v>
      </c>
      <c r="S10" s="24"/>
      <c r="T10" s="35"/>
      <c r="U10" s="24">
        <v>15</v>
      </c>
      <c r="V10" s="35">
        <f>U10*F10</f>
        <v>2124.4499999999998</v>
      </c>
      <c r="W10" s="24">
        <v>2</v>
      </c>
      <c r="X10" s="35">
        <f>W10*F10</f>
        <v>283.26</v>
      </c>
      <c r="Y10" s="24">
        <v>5</v>
      </c>
      <c r="Z10" s="35">
        <f>Y10*F10</f>
        <v>708.15</v>
      </c>
      <c r="AA10" s="24">
        <v>20</v>
      </c>
      <c r="AB10" s="35">
        <f>AA10*F10</f>
        <v>2832.6</v>
      </c>
      <c r="AC10" s="32">
        <f>F10*E10</f>
        <v>25351.77</v>
      </c>
      <c r="AD10" s="30">
        <f>E10-O10-U10</f>
        <v>44</v>
      </c>
    </row>
    <row r="11" spans="1:30" ht="78" customHeight="1" x14ac:dyDescent="0.25">
      <c r="A11" s="5">
        <v>2</v>
      </c>
      <c r="B11" s="2" t="s">
        <v>10</v>
      </c>
      <c r="C11" s="1" t="s">
        <v>67</v>
      </c>
      <c r="D11" s="7" t="s">
        <v>59</v>
      </c>
      <c r="E11" s="19">
        <f t="shared" ref="E11:E37" si="0">G11+I11+K11+M11+O11+Q11+S11+U11+W11+Y11+AA11</f>
        <v>33</v>
      </c>
      <c r="F11" s="25">
        <v>169.33</v>
      </c>
      <c r="G11" s="27">
        <v>16</v>
      </c>
      <c r="H11" s="34">
        <f t="shared" ref="H11:H34" si="1">G11*F11</f>
        <v>2709.28</v>
      </c>
      <c r="I11" s="24"/>
      <c r="J11" s="35"/>
      <c r="K11" s="24"/>
      <c r="L11" s="35"/>
      <c r="M11" s="24">
        <v>2</v>
      </c>
      <c r="N11" s="35">
        <f t="shared" ref="N11:N33" si="2">M11*F11</f>
        <v>338.66</v>
      </c>
      <c r="O11" s="22">
        <v>5</v>
      </c>
      <c r="P11" s="37">
        <f t="shared" ref="P11:P37" si="3">O11*F11</f>
        <v>846.65000000000009</v>
      </c>
      <c r="Q11" s="22"/>
      <c r="R11" s="37"/>
      <c r="S11" s="24"/>
      <c r="T11" s="35"/>
      <c r="U11" s="24"/>
      <c r="V11" s="35"/>
      <c r="W11" s="24"/>
      <c r="X11" s="35"/>
      <c r="Y11" s="24"/>
      <c r="Z11" s="35"/>
      <c r="AA11" s="24">
        <v>10</v>
      </c>
      <c r="AB11" s="35">
        <f t="shared" ref="AB11:AB28" si="4">AA11*F11</f>
        <v>1693.3000000000002</v>
      </c>
      <c r="AC11" s="32">
        <f t="shared" ref="AC11:AC37" si="5">F11*E11</f>
        <v>5587.89</v>
      </c>
      <c r="AD11" s="30">
        <f t="shared" ref="AD11:AD34" si="6">E11-O11-U11</f>
        <v>28</v>
      </c>
    </row>
    <row r="12" spans="1:30" ht="77.25" customHeight="1" x14ac:dyDescent="0.25">
      <c r="A12" s="5">
        <v>3</v>
      </c>
      <c r="B12" s="2" t="s">
        <v>11</v>
      </c>
      <c r="C12" s="1" t="s">
        <v>67</v>
      </c>
      <c r="D12" s="7" t="s">
        <v>59</v>
      </c>
      <c r="E12" s="19">
        <f t="shared" si="0"/>
        <v>12</v>
      </c>
      <c r="F12" s="25">
        <v>204.5</v>
      </c>
      <c r="G12" s="27"/>
      <c r="H12" s="34"/>
      <c r="I12" s="24"/>
      <c r="J12" s="35"/>
      <c r="K12" s="24"/>
      <c r="L12" s="35"/>
      <c r="M12" s="24"/>
      <c r="N12" s="35"/>
      <c r="O12" s="22">
        <v>2</v>
      </c>
      <c r="P12" s="37">
        <f t="shared" si="3"/>
        <v>409</v>
      </c>
      <c r="Q12" s="22"/>
      <c r="R12" s="37"/>
      <c r="S12" s="24"/>
      <c r="T12" s="35"/>
      <c r="U12" s="24"/>
      <c r="V12" s="35"/>
      <c r="W12" s="24"/>
      <c r="X12" s="35"/>
      <c r="Y12" s="24"/>
      <c r="Z12" s="35"/>
      <c r="AA12" s="24">
        <v>10</v>
      </c>
      <c r="AB12" s="35">
        <f t="shared" si="4"/>
        <v>2045</v>
      </c>
      <c r="AC12" s="32">
        <f t="shared" si="5"/>
        <v>2454</v>
      </c>
      <c r="AD12" s="30">
        <f t="shared" si="6"/>
        <v>10</v>
      </c>
    </row>
    <row r="13" spans="1:30" ht="47.25" customHeight="1" x14ac:dyDescent="0.25">
      <c r="A13" s="5">
        <v>4</v>
      </c>
      <c r="B13" s="2" t="s">
        <v>12</v>
      </c>
      <c r="C13" s="1" t="s">
        <v>67</v>
      </c>
      <c r="D13" s="2" t="s">
        <v>13</v>
      </c>
      <c r="E13" s="19">
        <f t="shared" si="0"/>
        <v>161</v>
      </c>
      <c r="F13" s="25">
        <v>492.82</v>
      </c>
      <c r="G13" s="28"/>
      <c r="H13" s="34"/>
      <c r="I13" s="23">
        <v>6</v>
      </c>
      <c r="J13" s="35">
        <f t="shared" ref="J13:J31" si="7">I13*F13</f>
        <v>2956.92</v>
      </c>
      <c r="K13" s="23">
        <v>5</v>
      </c>
      <c r="L13" s="35">
        <f t="shared" ref="L13:L31" si="8">K13*F13</f>
        <v>2464.1</v>
      </c>
      <c r="M13" s="24">
        <v>5</v>
      </c>
      <c r="N13" s="35">
        <f t="shared" si="2"/>
        <v>2464.1</v>
      </c>
      <c r="O13" s="22">
        <v>120</v>
      </c>
      <c r="P13" s="37">
        <f t="shared" si="3"/>
        <v>59138.400000000001</v>
      </c>
      <c r="Q13" s="22"/>
      <c r="R13" s="37"/>
      <c r="S13" s="24"/>
      <c r="T13" s="35"/>
      <c r="U13" s="24">
        <v>15</v>
      </c>
      <c r="V13" s="35">
        <f t="shared" ref="V13:V31" si="9">U13*F13</f>
        <v>7392.3</v>
      </c>
      <c r="W13" s="24">
        <v>2</v>
      </c>
      <c r="X13" s="35">
        <f t="shared" ref="X13" si="10">W13*F13</f>
        <v>985.64</v>
      </c>
      <c r="Y13" s="24">
        <v>3</v>
      </c>
      <c r="Z13" s="35">
        <f t="shared" ref="Z13:Z33" si="11">Y13*F13</f>
        <v>1478.46</v>
      </c>
      <c r="AA13" s="24">
        <v>5</v>
      </c>
      <c r="AB13" s="35">
        <f t="shared" si="4"/>
        <v>2464.1</v>
      </c>
      <c r="AC13" s="32">
        <f t="shared" si="5"/>
        <v>79344.02</v>
      </c>
      <c r="AD13" s="30">
        <f t="shared" si="6"/>
        <v>26</v>
      </c>
    </row>
    <row r="14" spans="1:30" ht="46.5" customHeight="1" x14ac:dyDescent="0.25">
      <c r="A14" s="5">
        <v>5</v>
      </c>
      <c r="B14" s="2" t="s">
        <v>14</v>
      </c>
      <c r="C14" s="1" t="s">
        <v>67</v>
      </c>
      <c r="D14" s="2" t="s">
        <v>15</v>
      </c>
      <c r="E14" s="19">
        <f t="shared" si="0"/>
        <v>29</v>
      </c>
      <c r="F14" s="25">
        <v>583.66999999999996</v>
      </c>
      <c r="G14" s="27">
        <v>16</v>
      </c>
      <c r="H14" s="34">
        <f t="shared" si="1"/>
        <v>9338.7199999999993</v>
      </c>
      <c r="I14" s="24"/>
      <c r="J14" s="35"/>
      <c r="K14" s="24"/>
      <c r="L14" s="35"/>
      <c r="M14" s="24">
        <v>2</v>
      </c>
      <c r="N14" s="35">
        <f t="shared" si="2"/>
        <v>1167.3399999999999</v>
      </c>
      <c r="O14" s="22">
        <v>5</v>
      </c>
      <c r="P14" s="37">
        <f t="shared" si="3"/>
        <v>2918.35</v>
      </c>
      <c r="Q14" s="22"/>
      <c r="R14" s="37"/>
      <c r="S14" s="24"/>
      <c r="T14" s="35"/>
      <c r="U14" s="24"/>
      <c r="V14" s="35"/>
      <c r="W14" s="24"/>
      <c r="X14" s="35"/>
      <c r="Y14" s="24">
        <v>1</v>
      </c>
      <c r="Z14" s="35">
        <f t="shared" si="11"/>
        <v>583.66999999999996</v>
      </c>
      <c r="AA14" s="24">
        <v>5</v>
      </c>
      <c r="AB14" s="35">
        <f t="shared" si="4"/>
        <v>2918.35</v>
      </c>
      <c r="AC14" s="32">
        <f t="shared" si="5"/>
        <v>16926.43</v>
      </c>
      <c r="AD14" s="30">
        <f t="shared" si="6"/>
        <v>24</v>
      </c>
    </row>
    <row r="15" spans="1:30" ht="46.5" customHeight="1" x14ac:dyDescent="0.25">
      <c r="A15" s="5">
        <v>6</v>
      </c>
      <c r="B15" s="2" t="s">
        <v>16</v>
      </c>
      <c r="C15" s="1" t="s">
        <v>67</v>
      </c>
      <c r="D15" s="2" t="s">
        <v>17</v>
      </c>
      <c r="E15" s="19">
        <f t="shared" si="0"/>
        <v>2</v>
      </c>
      <c r="F15" s="25">
        <v>993.36</v>
      </c>
      <c r="G15" s="27"/>
      <c r="H15" s="34"/>
      <c r="I15" s="24"/>
      <c r="J15" s="35"/>
      <c r="K15" s="24"/>
      <c r="L15" s="35"/>
      <c r="M15" s="24"/>
      <c r="N15" s="35"/>
      <c r="O15" s="22">
        <v>2</v>
      </c>
      <c r="P15" s="37">
        <f t="shared" si="3"/>
        <v>1986.72</v>
      </c>
      <c r="Q15" s="22"/>
      <c r="R15" s="37"/>
      <c r="S15" s="24"/>
      <c r="T15" s="35"/>
      <c r="U15" s="24"/>
      <c r="V15" s="35"/>
      <c r="W15" s="24"/>
      <c r="X15" s="35"/>
      <c r="Y15" s="24"/>
      <c r="Z15" s="35"/>
      <c r="AA15" s="24"/>
      <c r="AB15" s="35">
        <f t="shared" si="4"/>
        <v>0</v>
      </c>
      <c r="AC15" s="32">
        <f t="shared" si="5"/>
        <v>1986.72</v>
      </c>
      <c r="AD15" s="30"/>
    </row>
    <row r="16" spans="1:30" ht="30.75" customHeight="1" x14ac:dyDescent="0.25">
      <c r="A16" s="5">
        <v>7</v>
      </c>
      <c r="B16" s="2" t="s">
        <v>18</v>
      </c>
      <c r="C16" s="1" t="s">
        <v>67</v>
      </c>
      <c r="D16" s="2" t="s">
        <v>19</v>
      </c>
      <c r="E16" s="19">
        <f t="shared" si="0"/>
        <v>109</v>
      </c>
      <c r="F16" s="25">
        <v>230</v>
      </c>
      <c r="G16" s="27">
        <v>5</v>
      </c>
      <c r="H16" s="34">
        <f t="shared" si="1"/>
        <v>1150</v>
      </c>
      <c r="I16" s="24">
        <v>6</v>
      </c>
      <c r="J16" s="35">
        <f t="shared" si="7"/>
        <v>1380</v>
      </c>
      <c r="K16" s="24">
        <v>15</v>
      </c>
      <c r="L16" s="35">
        <f t="shared" si="8"/>
        <v>3450</v>
      </c>
      <c r="M16" s="24">
        <v>7</v>
      </c>
      <c r="N16" s="35">
        <f t="shared" si="2"/>
        <v>1610</v>
      </c>
      <c r="O16" s="22">
        <v>50</v>
      </c>
      <c r="P16" s="37">
        <f t="shared" si="3"/>
        <v>11500</v>
      </c>
      <c r="Q16" s="22"/>
      <c r="R16" s="37"/>
      <c r="S16" s="24"/>
      <c r="T16" s="35"/>
      <c r="U16" s="24">
        <v>20</v>
      </c>
      <c r="V16" s="35">
        <f t="shared" si="9"/>
        <v>4600</v>
      </c>
      <c r="W16" s="24"/>
      <c r="X16" s="35"/>
      <c r="Y16" s="24">
        <v>1</v>
      </c>
      <c r="Z16" s="35">
        <f t="shared" si="11"/>
        <v>230</v>
      </c>
      <c r="AA16" s="24">
        <v>5</v>
      </c>
      <c r="AB16" s="35">
        <f t="shared" si="4"/>
        <v>1150</v>
      </c>
      <c r="AC16" s="32">
        <f t="shared" si="5"/>
        <v>25070</v>
      </c>
      <c r="AD16" s="30">
        <f t="shared" si="6"/>
        <v>39</v>
      </c>
    </row>
    <row r="17" spans="1:30" ht="39" customHeight="1" x14ac:dyDescent="0.25">
      <c r="A17" s="5">
        <v>8</v>
      </c>
      <c r="B17" s="2" t="s">
        <v>20</v>
      </c>
      <c r="C17" s="1" t="s">
        <v>67</v>
      </c>
      <c r="D17" s="2" t="s">
        <v>21</v>
      </c>
      <c r="E17" s="19">
        <f t="shared" si="0"/>
        <v>109</v>
      </c>
      <c r="F17" s="25">
        <v>161.74</v>
      </c>
      <c r="G17" s="27">
        <v>5</v>
      </c>
      <c r="H17" s="34">
        <f t="shared" si="1"/>
        <v>808.7</v>
      </c>
      <c r="I17" s="24">
        <v>6</v>
      </c>
      <c r="J17" s="35">
        <f t="shared" si="7"/>
        <v>970.44</v>
      </c>
      <c r="K17" s="24">
        <v>15</v>
      </c>
      <c r="L17" s="35">
        <f t="shared" si="8"/>
        <v>2426.1000000000004</v>
      </c>
      <c r="M17" s="24">
        <v>7</v>
      </c>
      <c r="N17" s="35">
        <f t="shared" si="2"/>
        <v>1132.18</v>
      </c>
      <c r="O17" s="22">
        <v>50</v>
      </c>
      <c r="P17" s="37">
        <f t="shared" si="3"/>
        <v>8087</v>
      </c>
      <c r="Q17" s="22"/>
      <c r="R17" s="37"/>
      <c r="S17" s="24"/>
      <c r="T17" s="35"/>
      <c r="U17" s="24">
        <v>20</v>
      </c>
      <c r="V17" s="35">
        <f t="shared" si="9"/>
        <v>3234.8</v>
      </c>
      <c r="W17" s="24"/>
      <c r="X17" s="35"/>
      <c r="Y17" s="24">
        <v>1</v>
      </c>
      <c r="Z17" s="35">
        <f t="shared" si="11"/>
        <v>161.74</v>
      </c>
      <c r="AA17" s="24">
        <v>5</v>
      </c>
      <c r="AB17" s="35">
        <f t="shared" si="4"/>
        <v>808.7</v>
      </c>
      <c r="AC17" s="32">
        <f t="shared" si="5"/>
        <v>17629.66</v>
      </c>
      <c r="AD17" s="30">
        <f t="shared" si="6"/>
        <v>39</v>
      </c>
    </row>
    <row r="18" spans="1:30" ht="30" customHeight="1" x14ac:dyDescent="0.25">
      <c r="A18" s="5">
        <v>9</v>
      </c>
      <c r="B18" s="2" t="s">
        <v>22</v>
      </c>
      <c r="C18" s="1" t="s">
        <v>67</v>
      </c>
      <c r="D18" s="2" t="s">
        <v>23</v>
      </c>
      <c r="E18" s="19">
        <f t="shared" si="0"/>
        <v>109</v>
      </c>
      <c r="F18" s="25">
        <v>175.83</v>
      </c>
      <c r="G18" s="27">
        <v>5</v>
      </c>
      <c r="H18" s="34">
        <f t="shared" si="1"/>
        <v>879.15000000000009</v>
      </c>
      <c r="I18" s="24">
        <v>6</v>
      </c>
      <c r="J18" s="35">
        <f t="shared" si="7"/>
        <v>1054.98</v>
      </c>
      <c r="K18" s="24">
        <v>15</v>
      </c>
      <c r="L18" s="35">
        <f t="shared" si="8"/>
        <v>2637.4500000000003</v>
      </c>
      <c r="M18" s="24">
        <v>7</v>
      </c>
      <c r="N18" s="35">
        <f t="shared" si="2"/>
        <v>1230.8100000000002</v>
      </c>
      <c r="O18" s="22">
        <v>50</v>
      </c>
      <c r="P18" s="37">
        <f t="shared" si="3"/>
        <v>8791.5</v>
      </c>
      <c r="Q18" s="22"/>
      <c r="R18" s="37"/>
      <c r="S18" s="24"/>
      <c r="T18" s="35"/>
      <c r="U18" s="24">
        <v>20</v>
      </c>
      <c r="V18" s="35">
        <f t="shared" si="9"/>
        <v>3516.6000000000004</v>
      </c>
      <c r="W18" s="24"/>
      <c r="X18" s="35"/>
      <c r="Y18" s="24">
        <v>1</v>
      </c>
      <c r="Z18" s="35">
        <f t="shared" si="11"/>
        <v>175.83</v>
      </c>
      <c r="AA18" s="24">
        <v>5</v>
      </c>
      <c r="AB18" s="35">
        <f t="shared" si="4"/>
        <v>879.15000000000009</v>
      </c>
      <c r="AC18" s="32">
        <f t="shared" si="5"/>
        <v>19165.47</v>
      </c>
      <c r="AD18" s="30">
        <f t="shared" si="6"/>
        <v>39</v>
      </c>
    </row>
    <row r="19" spans="1:30" ht="30" customHeight="1" x14ac:dyDescent="0.25">
      <c r="A19" s="5">
        <v>10</v>
      </c>
      <c r="B19" s="2" t="s">
        <v>24</v>
      </c>
      <c r="C19" s="1" t="s">
        <v>9</v>
      </c>
      <c r="D19" s="8" t="s">
        <v>25</v>
      </c>
      <c r="E19" s="19">
        <f t="shared" si="0"/>
        <v>82</v>
      </c>
      <c r="F19" s="25">
        <v>214.97</v>
      </c>
      <c r="G19" s="27"/>
      <c r="H19" s="34"/>
      <c r="I19" s="24">
        <v>6</v>
      </c>
      <c r="J19" s="35">
        <f t="shared" si="7"/>
        <v>1289.82</v>
      </c>
      <c r="K19" s="24">
        <v>5</v>
      </c>
      <c r="L19" s="35">
        <f t="shared" si="8"/>
        <v>1074.8499999999999</v>
      </c>
      <c r="M19" s="24"/>
      <c r="N19" s="35"/>
      <c r="O19" s="22">
        <v>50</v>
      </c>
      <c r="P19" s="37">
        <f t="shared" si="3"/>
        <v>10748.5</v>
      </c>
      <c r="Q19" s="22"/>
      <c r="R19" s="37"/>
      <c r="S19" s="24"/>
      <c r="T19" s="35"/>
      <c r="U19" s="24">
        <v>10</v>
      </c>
      <c r="V19" s="35">
        <f t="shared" si="9"/>
        <v>2149.6999999999998</v>
      </c>
      <c r="W19" s="24">
        <v>2</v>
      </c>
      <c r="X19" s="35">
        <f t="shared" ref="X19:X29" si="12">W19*F19</f>
        <v>429.94</v>
      </c>
      <c r="Y19" s="24">
        <v>2</v>
      </c>
      <c r="Z19" s="35">
        <f t="shared" si="11"/>
        <v>429.94</v>
      </c>
      <c r="AA19" s="24">
        <v>7</v>
      </c>
      <c r="AB19" s="35">
        <f t="shared" si="4"/>
        <v>1504.79</v>
      </c>
      <c r="AC19" s="32">
        <f t="shared" si="5"/>
        <v>17627.54</v>
      </c>
      <c r="AD19" s="30">
        <f t="shared" si="6"/>
        <v>22</v>
      </c>
    </row>
    <row r="20" spans="1:30" ht="30" customHeight="1" x14ac:dyDescent="0.25">
      <c r="A20" s="5">
        <v>11</v>
      </c>
      <c r="B20" s="2" t="s">
        <v>26</v>
      </c>
      <c r="C20" s="1" t="s">
        <v>9</v>
      </c>
      <c r="D20" s="2" t="s">
        <v>25</v>
      </c>
      <c r="E20" s="19">
        <f t="shared" si="0"/>
        <v>61</v>
      </c>
      <c r="F20" s="25">
        <v>300</v>
      </c>
      <c r="G20" s="27"/>
      <c r="H20" s="34"/>
      <c r="I20" s="24"/>
      <c r="J20" s="35"/>
      <c r="K20" s="24">
        <v>5</v>
      </c>
      <c r="L20" s="35">
        <f t="shared" si="8"/>
        <v>1500</v>
      </c>
      <c r="M20" s="24">
        <v>1</v>
      </c>
      <c r="N20" s="35">
        <f t="shared" si="2"/>
        <v>300</v>
      </c>
      <c r="O20" s="22">
        <v>30</v>
      </c>
      <c r="P20" s="37">
        <f t="shared" si="3"/>
        <v>9000</v>
      </c>
      <c r="Q20" s="22"/>
      <c r="R20" s="37"/>
      <c r="S20" s="24">
        <v>1</v>
      </c>
      <c r="T20" s="35">
        <f t="shared" ref="T20:T24" si="13">S20*F20</f>
        <v>300</v>
      </c>
      <c r="U20" s="24">
        <v>15</v>
      </c>
      <c r="V20" s="35">
        <f t="shared" si="9"/>
        <v>4500</v>
      </c>
      <c r="W20" s="24"/>
      <c r="X20" s="35"/>
      <c r="Y20" s="24">
        <v>2</v>
      </c>
      <c r="Z20" s="35">
        <f t="shared" si="11"/>
        <v>600</v>
      </c>
      <c r="AA20" s="24">
        <v>7</v>
      </c>
      <c r="AB20" s="35">
        <f t="shared" si="4"/>
        <v>2100</v>
      </c>
      <c r="AC20" s="32">
        <f t="shared" si="5"/>
        <v>18300</v>
      </c>
      <c r="AD20" s="30">
        <f t="shared" si="6"/>
        <v>16</v>
      </c>
    </row>
    <row r="21" spans="1:30" ht="30" customHeight="1" x14ac:dyDescent="0.25">
      <c r="A21" s="5">
        <v>12</v>
      </c>
      <c r="B21" s="2" t="s">
        <v>27</v>
      </c>
      <c r="C21" s="1" t="s">
        <v>9</v>
      </c>
      <c r="D21" s="2" t="s">
        <v>25</v>
      </c>
      <c r="E21" s="19">
        <f t="shared" si="0"/>
        <v>30</v>
      </c>
      <c r="F21" s="25">
        <v>349.69</v>
      </c>
      <c r="G21" s="27"/>
      <c r="H21" s="34"/>
      <c r="I21" s="24">
        <v>1</v>
      </c>
      <c r="J21" s="35">
        <f t="shared" si="7"/>
        <v>349.69</v>
      </c>
      <c r="K21" s="24">
        <v>5</v>
      </c>
      <c r="L21" s="35">
        <f t="shared" si="8"/>
        <v>1748.45</v>
      </c>
      <c r="M21" s="24">
        <v>4</v>
      </c>
      <c r="N21" s="35">
        <f t="shared" si="2"/>
        <v>1398.76</v>
      </c>
      <c r="O21" s="22">
        <v>5</v>
      </c>
      <c r="P21" s="37">
        <f t="shared" si="3"/>
        <v>1748.45</v>
      </c>
      <c r="Q21" s="22"/>
      <c r="R21" s="37"/>
      <c r="S21" s="24"/>
      <c r="T21" s="35"/>
      <c r="U21" s="24">
        <v>10</v>
      </c>
      <c r="V21" s="35">
        <f t="shared" si="9"/>
        <v>3496.9</v>
      </c>
      <c r="W21" s="24"/>
      <c r="X21" s="35"/>
      <c r="Y21" s="24"/>
      <c r="Z21" s="35"/>
      <c r="AA21" s="24">
        <v>5</v>
      </c>
      <c r="AB21" s="35">
        <f t="shared" si="4"/>
        <v>1748.45</v>
      </c>
      <c r="AC21" s="32">
        <f t="shared" si="5"/>
        <v>10490.7</v>
      </c>
      <c r="AD21" s="30">
        <f t="shared" si="6"/>
        <v>15</v>
      </c>
    </row>
    <row r="22" spans="1:30" ht="30" customHeight="1" x14ac:dyDescent="0.25">
      <c r="A22" s="5">
        <v>13</v>
      </c>
      <c r="B22" s="2" t="s">
        <v>28</v>
      </c>
      <c r="C22" s="1" t="s">
        <v>9</v>
      </c>
      <c r="D22" s="2" t="s">
        <v>25</v>
      </c>
      <c r="E22" s="19">
        <f t="shared" si="0"/>
        <v>11</v>
      </c>
      <c r="F22" s="25">
        <v>369.82</v>
      </c>
      <c r="G22" s="27"/>
      <c r="H22" s="34"/>
      <c r="I22" s="24"/>
      <c r="J22" s="35"/>
      <c r="K22" s="24"/>
      <c r="L22" s="35"/>
      <c r="M22" s="24">
        <v>1</v>
      </c>
      <c r="N22" s="35">
        <f t="shared" si="2"/>
        <v>369.82</v>
      </c>
      <c r="O22" s="22">
        <v>5</v>
      </c>
      <c r="P22" s="37">
        <f t="shared" si="3"/>
        <v>1849.1</v>
      </c>
      <c r="Q22" s="22"/>
      <c r="R22" s="37"/>
      <c r="S22" s="24"/>
      <c r="T22" s="35"/>
      <c r="U22" s="24"/>
      <c r="V22" s="35"/>
      <c r="W22" s="24"/>
      <c r="X22" s="35"/>
      <c r="Y22" s="24"/>
      <c r="Z22" s="35"/>
      <c r="AA22" s="24">
        <v>5</v>
      </c>
      <c r="AB22" s="35">
        <f t="shared" si="4"/>
        <v>1849.1</v>
      </c>
      <c r="AC22" s="32">
        <f t="shared" si="5"/>
        <v>4068.02</v>
      </c>
      <c r="AD22" s="30">
        <f t="shared" si="6"/>
        <v>6</v>
      </c>
    </row>
    <row r="23" spans="1:30" ht="30" customHeight="1" x14ac:dyDescent="0.25">
      <c r="A23" s="5">
        <v>14</v>
      </c>
      <c r="B23" s="2" t="s">
        <v>29</v>
      </c>
      <c r="C23" s="1" t="s">
        <v>9</v>
      </c>
      <c r="D23" s="2" t="s">
        <v>25</v>
      </c>
      <c r="E23" s="19">
        <f t="shared" si="0"/>
        <v>11</v>
      </c>
      <c r="F23" s="25">
        <v>446.13</v>
      </c>
      <c r="G23" s="27"/>
      <c r="H23" s="34"/>
      <c r="I23" s="24"/>
      <c r="J23" s="35"/>
      <c r="K23" s="24"/>
      <c r="L23" s="35"/>
      <c r="M23" s="24">
        <v>1</v>
      </c>
      <c r="N23" s="35">
        <f t="shared" si="2"/>
        <v>446.13</v>
      </c>
      <c r="O23" s="22">
        <v>5</v>
      </c>
      <c r="P23" s="37">
        <f t="shared" si="3"/>
        <v>2230.65</v>
      </c>
      <c r="Q23" s="22"/>
      <c r="R23" s="37"/>
      <c r="S23" s="24"/>
      <c r="T23" s="35"/>
      <c r="U23" s="24"/>
      <c r="V23" s="35"/>
      <c r="W23" s="24"/>
      <c r="X23" s="35"/>
      <c r="Y23" s="24"/>
      <c r="Z23" s="35"/>
      <c r="AA23" s="24">
        <v>5</v>
      </c>
      <c r="AB23" s="35">
        <f t="shared" si="4"/>
        <v>2230.65</v>
      </c>
      <c r="AC23" s="32">
        <f t="shared" si="5"/>
        <v>4907.43</v>
      </c>
      <c r="AD23" s="30">
        <f t="shared" si="6"/>
        <v>6</v>
      </c>
    </row>
    <row r="24" spans="1:30" ht="30" customHeight="1" x14ac:dyDescent="0.25">
      <c r="A24" s="5">
        <v>15</v>
      </c>
      <c r="B24" s="2" t="s">
        <v>30</v>
      </c>
      <c r="C24" s="1" t="s">
        <v>9</v>
      </c>
      <c r="D24" s="2" t="s">
        <v>25</v>
      </c>
      <c r="E24" s="19">
        <f t="shared" si="0"/>
        <v>13</v>
      </c>
      <c r="F24" s="25">
        <v>490</v>
      </c>
      <c r="G24" s="27">
        <v>5</v>
      </c>
      <c r="H24" s="34">
        <f t="shared" si="1"/>
        <v>2450</v>
      </c>
      <c r="I24" s="24"/>
      <c r="J24" s="35"/>
      <c r="K24" s="24"/>
      <c r="L24" s="35"/>
      <c r="M24" s="24"/>
      <c r="N24" s="35"/>
      <c r="O24" s="22">
        <v>2</v>
      </c>
      <c r="P24" s="37">
        <f t="shared" si="3"/>
        <v>980</v>
      </c>
      <c r="Q24" s="22"/>
      <c r="R24" s="37"/>
      <c r="S24" s="24">
        <v>1</v>
      </c>
      <c r="T24" s="35">
        <f t="shared" si="13"/>
        <v>490</v>
      </c>
      <c r="U24" s="24"/>
      <c r="V24" s="35"/>
      <c r="W24" s="24"/>
      <c r="X24" s="35"/>
      <c r="Y24" s="24"/>
      <c r="Z24" s="35"/>
      <c r="AA24" s="24">
        <v>5</v>
      </c>
      <c r="AB24" s="35">
        <f t="shared" si="4"/>
        <v>2450</v>
      </c>
      <c r="AC24" s="32">
        <f t="shared" si="5"/>
        <v>6370</v>
      </c>
      <c r="AD24" s="30">
        <f t="shared" si="6"/>
        <v>11</v>
      </c>
    </row>
    <row r="25" spans="1:30" ht="30" customHeight="1" x14ac:dyDescent="0.25">
      <c r="A25" s="5">
        <v>16</v>
      </c>
      <c r="B25" s="2" t="s">
        <v>31</v>
      </c>
      <c r="C25" s="1" t="s">
        <v>9</v>
      </c>
      <c r="D25" s="2" t="s">
        <v>25</v>
      </c>
      <c r="E25" s="19">
        <f t="shared" si="0"/>
        <v>2</v>
      </c>
      <c r="F25" s="25">
        <v>550</v>
      </c>
      <c r="G25" s="27"/>
      <c r="H25" s="34"/>
      <c r="I25" s="24"/>
      <c r="J25" s="35"/>
      <c r="K25" s="24"/>
      <c r="L25" s="35"/>
      <c r="M25" s="24"/>
      <c r="N25" s="35"/>
      <c r="O25" s="22">
        <v>2</v>
      </c>
      <c r="P25" s="37">
        <f t="shared" si="3"/>
        <v>1100</v>
      </c>
      <c r="Q25" s="22"/>
      <c r="R25" s="37"/>
      <c r="S25" s="24"/>
      <c r="T25" s="35"/>
      <c r="U25" s="24"/>
      <c r="V25" s="35"/>
      <c r="W25" s="24"/>
      <c r="X25" s="35"/>
      <c r="Y25" s="24"/>
      <c r="Z25" s="35"/>
      <c r="AA25" s="24"/>
      <c r="AB25" s="35"/>
      <c r="AC25" s="32">
        <f t="shared" si="5"/>
        <v>1100</v>
      </c>
      <c r="AD25" s="30"/>
    </row>
    <row r="26" spans="1:30" ht="30" customHeight="1" x14ac:dyDescent="0.25">
      <c r="A26" s="5">
        <v>17</v>
      </c>
      <c r="B26" s="2" t="s">
        <v>32</v>
      </c>
      <c r="C26" s="1" t="s">
        <v>9</v>
      </c>
      <c r="D26" s="2" t="s">
        <v>25</v>
      </c>
      <c r="E26" s="19">
        <f t="shared" si="0"/>
        <v>2</v>
      </c>
      <c r="F26" s="25">
        <v>575.54999999999995</v>
      </c>
      <c r="G26" s="27"/>
      <c r="H26" s="34"/>
      <c r="I26" s="24"/>
      <c r="J26" s="35"/>
      <c r="K26" s="24"/>
      <c r="L26" s="35"/>
      <c r="M26" s="24"/>
      <c r="N26" s="35"/>
      <c r="O26" s="22">
        <v>2</v>
      </c>
      <c r="P26" s="37">
        <f t="shared" si="3"/>
        <v>1151.0999999999999</v>
      </c>
      <c r="Q26" s="22"/>
      <c r="R26" s="37"/>
      <c r="S26" s="24"/>
      <c r="T26" s="35"/>
      <c r="U26" s="24"/>
      <c r="V26" s="35"/>
      <c r="W26" s="24"/>
      <c r="X26" s="35"/>
      <c r="Y26" s="24"/>
      <c r="Z26" s="35"/>
      <c r="AA26" s="24"/>
      <c r="AB26" s="35"/>
      <c r="AC26" s="32">
        <f t="shared" si="5"/>
        <v>1151.0999999999999</v>
      </c>
      <c r="AD26" s="30"/>
    </row>
    <row r="27" spans="1:30" ht="30" customHeight="1" x14ac:dyDescent="0.25">
      <c r="A27" s="5">
        <v>18</v>
      </c>
      <c r="B27" s="2" t="s">
        <v>33</v>
      </c>
      <c r="C27" s="1" t="s">
        <v>9</v>
      </c>
      <c r="D27" s="2" t="s">
        <v>25</v>
      </c>
      <c r="E27" s="19">
        <f t="shared" si="0"/>
        <v>2</v>
      </c>
      <c r="F27" s="25">
        <v>631.33000000000004</v>
      </c>
      <c r="G27" s="27"/>
      <c r="H27" s="34"/>
      <c r="I27" s="24"/>
      <c r="J27" s="35"/>
      <c r="K27" s="24"/>
      <c r="L27" s="35"/>
      <c r="M27" s="24"/>
      <c r="N27" s="35"/>
      <c r="O27" s="22">
        <v>2</v>
      </c>
      <c r="P27" s="37">
        <f t="shared" si="3"/>
        <v>1262.6600000000001</v>
      </c>
      <c r="Q27" s="22"/>
      <c r="R27" s="37"/>
      <c r="S27" s="24"/>
      <c r="T27" s="35"/>
      <c r="U27" s="24"/>
      <c r="V27" s="35"/>
      <c r="W27" s="24"/>
      <c r="X27" s="35"/>
      <c r="Y27" s="24"/>
      <c r="Z27" s="35"/>
      <c r="AA27" s="24"/>
      <c r="AB27" s="35"/>
      <c r="AC27" s="32">
        <f t="shared" si="5"/>
        <v>1262.6600000000001</v>
      </c>
      <c r="AD27" s="30"/>
    </row>
    <row r="28" spans="1:30" ht="47.25" customHeight="1" x14ac:dyDescent="0.25">
      <c r="A28" s="5">
        <v>19</v>
      </c>
      <c r="B28" s="2" t="s">
        <v>34</v>
      </c>
      <c r="C28" s="1" t="s">
        <v>67</v>
      </c>
      <c r="D28" s="2" t="s">
        <v>35</v>
      </c>
      <c r="E28" s="19">
        <f t="shared" si="0"/>
        <v>135</v>
      </c>
      <c r="F28" s="25">
        <v>276.91000000000003</v>
      </c>
      <c r="G28" s="27"/>
      <c r="H28" s="34"/>
      <c r="I28" s="24">
        <v>6</v>
      </c>
      <c r="J28" s="35">
        <f t="shared" si="7"/>
        <v>1661.46</v>
      </c>
      <c r="K28" s="24">
        <v>15</v>
      </c>
      <c r="L28" s="35">
        <f t="shared" si="8"/>
        <v>4153.6500000000005</v>
      </c>
      <c r="M28" s="24">
        <v>7</v>
      </c>
      <c r="N28" s="35">
        <f t="shared" si="2"/>
        <v>1938.3700000000001</v>
      </c>
      <c r="O28" s="22">
        <v>60</v>
      </c>
      <c r="P28" s="37">
        <f t="shared" si="3"/>
        <v>16614.600000000002</v>
      </c>
      <c r="Q28" s="22"/>
      <c r="R28" s="37"/>
      <c r="S28" s="24"/>
      <c r="T28" s="35"/>
      <c r="U28" s="24">
        <v>30</v>
      </c>
      <c r="V28" s="35">
        <f t="shared" si="9"/>
        <v>8307.3000000000011</v>
      </c>
      <c r="W28" s="24"/>
      <c r="X28" s="35"/>
      <c r="Y28" s="24">
        <v>2</v>
      </c>
      <c r="Z28" s="35">
        <f t="shared" si="11"/>
        <v>553.82000000000005</v>
      </c>
      <c r="AA28" s="24">
        <v>15</v>
      </c>
      <c r="AB28" s="35">
        <f t="shared" si="4"/>
        <v>4153.6500000000005</v>
      </c>
      <c r="AC28" s="32">
        <f t="shared" si="5"/>
        <v>37382.850000000006</v>
      </c>
      <c r="AD28" s="30">
        <f t="shared" si="6"/>
        <v>45</v>
      </c>
    </row>
    <row r="29" spans="1:30" ht="32.25" customHeight="1" x14ac:dyDescent="0.25">
      <c r="A29" s="5">
        <v>20</v>
      </c>
      <c r="B29" s="2" t="s">
        <v>36</v>
      </c>
      <c r="C29" s="1" t="s">
        <v>9</v>
      </c>
      <c r="D29" s="2" t="s">
        <v>19</v>
      </c>
      <c r="E29" s="19">
        <f t="shared" si="0"/>
        <v>43</v>
      </c>
      <c r="F29" s="25">
        <v>683.33</v>
      </c>
      <c r="G29" s="27"/>
      <c r="H29" s="34"/>
      <c r="I29" s="24"/>
      <c r="J29" s="35"/>
      <c r="K29" s="24">
        <v>5</v>
      </c>
      <c r="L29" s="35">
        <f t="shared" si="8"/>
        <v>3416.65</v>
      </c>
      <c r="M29" s="24"/>
      <c r="N29" s="35"/>
      <c r="O29" s="22">
        <v>25</v>
      </c>
      <c r="P29" s="37">
        <f t="shared" si="3"/>
        <v>17083.25</v>
      </c>
      <c r="Q29" s="22"/>
      <c r="R29" s="37"/>
      <c r="S29" s="24"/>
      <c r="T29" s="35"/>
      <c r="U29" s="24">
        <v>10</v>
      </c>
      <c r="V29" s="35">
        <f t="shared" si="9"/>
        <v>6833.3</v>
      </c>
      <c r="W29" s="24">
        <v>2</v>
      </c>
      <c r="X29" s="35">
        <f t="shared" si="12"/>
        <v>1366.66</v>
      </c>
      <c r="Y29" s="24">
        <v>1</v>
      </c>
      <c r="Z29" s="35">
        <f t="shared" si="11"/>
        <v>683.33</v>
      </c>
      <c r="AA29" s="24"/>
      <c r="AB29" s="35"/>
      <c r="AC29" s="32">
        <f t="shared" si="5"/>
        <v>29383.190000000002</v>
      </c>
      <c r="AD29" s="30">
        <f t="shared" si="6"/>
        <v>8</v>
      </c>
    </row>
    <row r="30" spans="1:30" ht="31.5" customHeight="1" x14ac:dyDescent="0.25">
      <c r="A30" s="5">
        <v>21</v>
      </c>
      <c r="B30" s="2" t="s">
        <v>37</v>
      </c>
      <c r="C30" s="1" t="s">
        <v>9</v>
      </c>
      <c r="D30" s="2" t="s">
        <v>19</v>
      </c>
      <c r="E30" s="19">
        <f t="shared" si="0"/>
        <v>33</v>
      </c>
      <c r="F30" s="25">
        <v>766.63</v>
      </c>
      <c r="G30" s="27"/>
      <c r="H30" s="34"/>
      <c r="I30" s="24">
        <v>6</v>
      </c>
      <c r="J30" s="35">
        <f t="shared" si="7"/>
        <v>4599.78</v>
      </c>
      <c r="K30" s="24">
        <v>5</v>
      </c>
      <c r="L30" s="35">
        <f t="shared" si="8"/>
        <v>3833.15</v>
      </c>
      <c r="M30" s="24">
        <v>1</v>
      </c>
      <c r="N30" s="35">
        <f t="shared" si="2"/>
        <v>766.63</v>
      </c>
      <c r="O30" s="22">
        <v>5</v>
      </c>
      <c r="P30" s="37">
        <f t="shared" si="3"/>
        <v>3833.15</v>
      </c>
      <c r="Q30" s="22"/>
      <c r="R30" s="37"/>
      <c r="S30" s="24"/>
      <c r="T30" s="35"/>
      <c r="U30" s="24">
        <v>15</v>
      </c>
      <c r="V30" s="35">
        <f t="shared" si="9"/>
        <v>11499.45</v>
      </c>
      <c r="W30" s="24"/>
      <c r="X30" s="35"/>
      <c r="Y30" s="24">
        <v>1</v>
      </c>
      <c r="Z30" s="35">
        <f t="shared" si="11"/>
        <v>766.63</v>
      </c>
      <c r="AA30" s="24"/>
      <c r="AB30" s="35"/>
      <c r="AC30" s="32">
        <f t="shared" si="5"/>
        <v>25298.79</v>
      </c>
      <c r="AD30" s="30">
        <f t="shared" si="6"/>
        <v>13</v>
      </c>
    </row>
    <row r="31" spans="1:30" ht="32.25" customHeight="1" x14ac:dyDescent="0.25">
      <c r="A31" s="5">
        <v>22</v>
      </c>
      <c r="B31" s="2" t="s">
        <v>38</v>
      </c>
      <c r="C31" s="1" t="s">
        <v>9</v>
      </c>
      <c r="D31" s="2" t="s">
        <v>19</v>
      </c>
      <c r="E31" s="19">
        <f t="shared" si="0"/>
        <v>26</v>
      </c>
      <c r="F31" s="25">
        <v>988.84</v>
      </c>
      <c r="G31" s="27"/>
      <c r="H31" s="34"/>
      <c r="I31" s="24">
        <v>1</v>
      </c>
      <c r="J31" s="35">
        <f t="shared" si="7"/>
        <v>988.84</v>
      </c>
      <c r="K31" s="24">
        <v>5</v>
      </c>
      <c r="L31" s="35">
        <f t="shared" si="8"/>
        <v>4944.2</v>
      </c>
      <c r="M31" s="24">
        <v>4</v>
      </c>
      <c r="N31" s="35">
        <f t="shared" si="2"/>
        <v>3955.36</v>
      </c>
      <c r="O31" s="22">
        <v>5</v>
      </c>
      <c r="P31" s="37">
        <f t="shared" si="3"/>
        <v>4944.2</v>
      </c>
      <c r="Q31" s="22"/>
      <c r="R31" s="37"/>
      <c r="S31" s="24"/>
      <c r="T31" s="35"/>
      <c r="U31" s="24">
        <v>10</v>
      </c>
      <c r="V31" s="35">
        <f t="shared" si="9"/>
        <v>9888.4</v>
      </c>
      <c r="W31" s="24"/>
      <c r="X31" s="35"/>
      <c r="Y31" s="24">
        <v>1</v>
      </c>
      <c r="Z31" s="35">
        <f t="shared" si="11"/>
        <v>988.84</v>
      </c>
      <c r="AA31" s="24"/>
      <c r="AB31" s="35"/>
      <c r="AC31" s="32">
        <f t="shared" si="5"/>
        <v>25709.84</v>
      </c>
      <c r="AD31" s="30">
        <f t="shared" si="6"/>
        <v>11</v>
      </c>
    </row>
    <row r="32" spans="1:30" ht="32.25" customHeight="1" x14ac:dyDescent="0.25">
      <c r="A32" s="5">
        <v>23</v>
      </c>
      <c r="B32" s="2" t="s">
        <v>39</v>
      </c>
      <c r="C32" s="1" t="s">
        <v>9</v>
      </c>
      <c r="D32" s="2" t="s">
        <v>19</v>
      </c>
      <c r="E32" s="19">
        <f t="shared" si="0"/>
        <v>3</v>
      </c>
      <c r="F32" s="25">
        <v>1188.78</v>
      </c>
      <c r="G32" s="27"/>
      <c r="H32" s="34"/>
      <c r="I32" s="24"/>
      <c r="J32" s="35"/>
      <c r="K32" s="24"/>
      <c r="L32" s="35"/>
      <c r="M32" s="24">
        <v>1</v>
      </c>
      <c r="N32" s="35">
        <f t="shared" si="2"/>
        <v>1188.78</v>
      </c>
      <c r="O32" s="22">
        <v>2</v>
      </c>
      <c r="P32" s="37">
        <f t="shared" si="3"/>
        <v>2377.56</v>
      </c>
      <c r="Q32" s="22"/>
      <c r="R32" s="37"/>
      <c r="S32" s="24"/>
      <c r="T32" s="35"/>
      <c r="U32" s="24"/>
      <c r="V32" s="35"/>
      <c r="W32" s="24"/>
      <c r="X32" s="35"/>
      <c r="Y32" s="24"/>
      <c r="Z32" s="35"/>
      <c r="AA32" s="24"/>
      <c r="AB32" s="35"/>
      <c r="AC32" s="32">
        <f t="shared" si="5"/>
        <v>3566.34</v>
      </c>
      <c r="AD32" s="30">
        <f t="shared" si="6"/>
        <v>1</v>
      </c>
    </row>
    <row r="33" spans="1:30" ht="31.5" customHeight="1" x14ac:dyDescent="0.25">
      <c r="A33" s="5">
        <v>24</v>
      </c>
      <c r="B33" s="2" t="s">
        <v>40</v>
      </c>
      <c r="C33" s="1" t="s">
        <v>9</v>
      </c>
      <c r="D33" s="2" t="s">
        <v>19</v>
      </c>
      <c r="E33" s="19">
        <f t="shared" si="0"/>
        <v>4</v>
      </c>
      <c r="F33" s="26">
        <v>1188.78</v>
      </c>
      <c r="G33" s="27"/>
      <c r="H33" s="34"/>
      <c r="I33" s="24"/>
      <c r="J33" s="35"/>
      <c r="K33" s="24"/>
      <c r="L33" s="35"/>
      <c r="M33" s="24">
        <v>1</v>
      </c>
      <c r="N33" s="35">
        <f t="shared" si="2"/>
        <v>1188.78</v>
      </c>
      <c r="O33" s="23">
        <v>2</v>
      </c>
      <c r="P33" s="37">
        <f t="shared" si="3"/>
        <v>2377.56</v>
      </c>
      <c r="Q33" s="23"/>
      <c r="R33" s="36"/>
      <c r="S33" s="24"/>
      <c r="T33" s="35"/>
      <c r="U33" s="24"/>
      <c r="V33" s="35"/>
      <c r="W33" s="24"/>
      <c r="X33" s="35"/>
      <c r="Y33" s="24">
        <v>1</v>
      </c>
      <c r="Z33" s="35">
        <f t="shared" si="11"/>
        <v>1188.78</v>
      </c>
      <c r="AA33" s="24"/>
      <c r="AB33" s="35"/>
      <c r="AC33" s="32">
        <f t="shared" si="5"/>
        <v>4755.12</v>
      </c>
      <c r="AD33" s="30">
        <f t="shared" si="6"/>
        <v>2</v>
      </c>
    </row>
    <row r="34" spans="1:30" ht="30.75" customHeight="1" x14ac:dyDescent="0.25">
      <c r="A34" s="5">
        <v>25</v>
      </c>
      <c r="B34" s="2" t="s">
        <v>41</v>
      </c>
      <c r="C34" s="1" t="s">
        <v>9</v>
      </c>
      <c r="D34" s="2" t="s">
        <v>19</v>
      </c>
      <c r="E34" s="19">
        <f t="shared" si="0"/>
        <v>7</v>
      </c>
      <c r="F34" s="26">
        <v>1500</v>
      </c>
      <c r="G34" s="27">
        <v>5</v>
      </c>
      <c r="H34" s="34">
        <f t="shared" si="1"/>
        <v>7500</v>
      </c>
      <c r="I34" s="24"/>
      <c r="J34" s="35"/>
      <c r="K34" s="24"/>
      <c r="L34" s="35"/>
      <c r="M34" s="24"/>
      <c r="N34" s="35"/>
      <c r="O34" s="23">
        <v>2</v>
      </c>
      <c r="P34" s="37">
        <f t="shared" si="3"/>
        <v>3000</v>
      </c>
      <c r="Q34" s="23"/>
      <c r="R34" s="36"/>
      <c r="S34" s="24"/>
      <c r="T34" s="35"/>
      <c r="U34" s="24"/>
      <c r="V34" s="35"/>
      <c r="W34" s="24"/>
      <c r="X34" s="35"/>
      <c r="Y34" s="24"/>
      <c r="Z34" s="35"/>
      <c r="AA34" s="24"/>
      <c r="AB34" s="35"/>
      <c r="AC34" s="32">
        <f t="shared" si="5"/>
        <v>10500</v>
      </c>
      <c r="AD34" s="30">
        <f t="shared" si="6"/>
        <v>5</v>
      </c>
    </row>
    <row r="35" spans="1:30" ht="34.5" customHeight="1" x14ac:dyDescent="0.25">
      <c r="A35" s="5">
        <v>26</v>
      </c>
      <c r="B35" s="2" t="s">
        <v>42</v>
      </c>
      <c r="C35" s="1" t="s">
        <v>9</v>
      </c>
      <c r="D35" s="2" t="s">
        <v>19</v>
      </c>
      <c r="E35" s="19">
        <f t="shared" si="0"/>
        <v>2</v>
      </c>
      <c r="F35" s="26">
        <v>2028.34</v>
      </c>
      <c r="G35" s="27"/>
      <c r="H35" s="34"/>
      <c r="I35" s="24"/>
      <c r="J35" s="35"/>
      <c r="K35" s="24"/>
      <c r="L35" s="35"/>
      <c r="M35" s="24"/>
      <c r="N35" s="35"/>
      <c r="O35" s="23">
        <v>2</v>
      </c>
      <c r="P35" s="37">
        <f t="shared" si="3"/>
        <v>4056.68</v>
      </c>
      <c r="Q35" s="23"/>
      <c r="R35" s="36"/>
      <c r="S35" s="24"/>
      <c r="T35" s="35"/>
      <c r="U35" s="24"/>
      <c r="V35" s="35"/>
      <c r="W35" s="24"/>
      <c r="X35" s="35"/>
      <c r="Y35" s="24"/>
      <c r="Z35" s="35"/>
      <c r="AA35" s="24"/>
      <c r="AB35" s="35"/>
      <c r="AC35" s="32">
        <f t="shared" si="5"/>
        <v>4056.68</v>
      </c>
      <c r="AD35" s="30"/>
    </row>
    <row r="36" spans="1:30" ht="31.5" customHeight="1" x14ac:dyDescent="0.25">
      <c r="A36" s="5">
        <v>27</v>
      </c>
      <c r="B36" s="2" t="s">
        <v>43</v>
      </c>
      <c r="C36" s="1" t="s">
        <v>9</v>
      </c>
      <c r="D36" s="2" t="s">
        <v>19</v>
      </c>
      <c r="E36" s="19">
        <f t="shared" si="0"/>
        <v>2</v>
      </c>
      <c r="F36" s="26">
        <v>2625.99</v>
      </c>
      <c r="G36" s="27"/>
      <c r="H36" s="34"/>
      <c r="I36" s="24"/>
      <c r="J36" s="35"/>
      <c r="K36" s="24"/>
      <c r="L36" s="35"/>
      <c r="M36" s="24"/>
      <c r="N36" s="35"/>
      <c r="O36" s="23">
        <v>2</v>
      </c>
      <c r="P36" s="37">
        <f t="shared" si="3"/>
        <v>5251.98</v>
      </c>
      <c r="Q36" s="23"/>
      <c r="R36" s="36"/>
      <c r="S36" s="24"/>
      <c r="T36" s="35"/>
      <c r="U36" s="24"/>
      <c r="V36" s="35"/>
      <c r="W36" s="24"/>
      <c r="X36" s="35"/>
      <c r="Y36" s="24"/>
      <c r="Z36" s="35"/>
      <c r="AA36" s="24"/>
      <c r="AB36" s="35"/>
      <c r="AC36" s="32">
        <f t="shared" si="5"/>
        <v>5251.98</v>
      </c>
      <c r="AD36" s="30"/>
    </row>
    <row r="37" spans="1:30" ht="33.75" customHeight="1" x14ac:dyDescent="0.25">
      <c r="A37" s="5">
        <v>28</v>
      </c>
      <c r="B37" s="2" t="s">
        <v>44</v>
      </c>
      <c r="C37" s="1" t="s">
        <v>9</v>
      </c>
      <c r="D37" s="2" t="s">
        <v>19</v>
      </c>
      <c r="E37" s="19">
        <f t="shared" si="0"/>
        <v>2</v>
      </c>
      <c r="F37" s="26">
        <v>3504.44</v>
      </c>
      <c r="G37" s="27"/>
      <c r="H37" s="34"/>
      <c r="I37" s="24"/>
      <c r="J37" s="35"/>
      <c r="K37" s="24"/>
      <c r="L37" s="35"/>
      <c r="M37" s="24"/>
      <c r="N37" s="35"/>
      <c r="O37" s="23">
        <v>2</v>
      </c>
      <c r="P37" s="37">
        <f t="shared" si="3"/>
        <v>7008.88</v>
      </c>
      <c r="Q37" s="23"/>
      <c r="R37" s="36"/>
      <c r="S37" s="24"/>
      <c r="T37" s="35"/>
      <c r="U37" s="24"/>
      <c r="V37" s="35"/>
      <c r="W37" s="24"/>
      <c r="X37" s="35"/>
      <c r="Y37" s="24"/>
      <c r="Z37" s="35"/>
      <c r="AA37" s="24"/>
      <c r="AB37" s="35"/>
      <c r="AC37" s="32">
        <f t="shared" si="5"/>
        <v>7008.88</v>
      </c>
      <c r="AD37" s="30"/>
    </row>
    <row r="38" spans="1:30" ht="26.25" customHeight="1" x14ac:dyDescent="0.25">
      <c r="A38" s="48"/>
      <c r="B38" s="49"/>
      <c r="C38" s="49"/>
      <c r="D38" s="49"/>
      <c r="E38" s="49"/>
      <c r="F38" s="50"/>
      <c r="G38" s="45">
        <f>SUM(H10:H37)</f>
        <v>24835.85</v>
      </c>
      <c r="H38" s="45"/>
      <c r="I38" s="45">
        <f>SUM(J10:J37)</f>
        <v>16101.71</v>
      </c>
      <c r="J38" s="45"/>
      <c r="K38" s="45">
        <f>SUM(L10:L37)</f>
        <v>32356.750000000007</v>
      </c>
      <c r="L38" s="45"/>
      <c r="M38" s="45">
        <f>SUM(N10:N37)</f>
        <v>20203.869999999995</v>
      </c>
      <c r="N38" s="45"/>
      <c r="O38" s="45">
        <f>SUM(P10:P37)</f>
        <v>207291.54000000004</v>
      </c>
      <c r="P38" s="45"/>
      <c r="Q38" s="45">
        <f>SUM(R10:R37)</f>
        <v>141.63</v>
      </c>
      <c r="R38" s="45"/>
      <c r="S38" s="45">
        <f>SUM(T10:T37)</f>
        <v>790</v>
      </c>
      <c r="T38" s="45"/>
      <c r="U38" s="45">
        <f>SUM(V10:V37)</f>
        <v>67543.199999999997</v>
      </c>
      <c r="V38" s="45"/>
      <c r="W38" s="45">
        <f>SUM(X10:X37)</f>
        <v>3065.5</v>
      </c>
      <c r="X38" s="45"/>
      <c r="Y38" s="45">
        <f>SUM(Z10:Z37)</f>
        <v>8549.19</v>
      </c>
      <c r="Z38" s="45"/>
      <c r="AA38" s="45">
        <f>SUM(AB10:AB37)</f>
        <v>30827.840000000004</v>
      </c>
      <c r="AB38" s="45"/>
      <c r="AC38" s="33">
        <f>SUM(AC10:AC37)</f>
        <v>411707.08</v>
      </c>
      <c r="AD38" s="32"/>
    </row>
    <row r="43" spans="1:30" x14ac:dyDescent="0.25">
      <c r="A43" s="41"/>
      <c r="B43" s="41"/>
      <c r="C43" s="41"/>
      <c r="D43" s="41"/>
      <c r="E43" s="41"/>
      <c r="F43" s="21"/>
    </row>
    <row r="44" spans="1:30" x14ac:dyDescent="0.25">
      <c r="A44" s="41"/>
      <c r="B44" s="41"/>
      <c r="C44" s="41"/>
      <c r="D44" s="41"/>
      <c r="E44" s="41"/>
      <c r="F44" s="21"/>
    </row>
  </sheetData>
  <mergeCells count="30">
    <mergeCell ref="A44:E44"/>
    <mergeCell ref="A43:E43"/>
    <mergeCell ref="A8:AD8"/>
    <mergeCell ref="A5:AD5"/>
    <mergeCell ref="A4:AD4"/>
    <mergeCell ref="U9:V9"/>
    <mergeCell ref="U38:V38"/>
    <mergeCell ref="W9:X9"/>
    <mergeCell ref="W38:X38"/>
    <mergeCell ref="Y9:Z9"/>
    <mergeCell ref="Y38:Z38"/>
    <mergeCell ref="AA9:AB9"/>
    <mergeCell ref="AA38:AB38"/>
    <mergeCell ref="A38:F38"/>
    <mergeCell ref="A3:AD3"/>
    <mergeCell ref="A2:AD2"/>
    <mergeCell ref="G9:H9"/>
    <mergeCell ref="G38:H38"/>
    <mergeCell ref="I9:J9"/>
    <mergeCell ref="I38:J38"/>
    <mergeCell ref="K9:L9"/>
    <mergeCell ref="K38:L38"/>
    <mergeCell ref="M9:N9"/>
    <mergeCell ref="M38:N38"/>
    <mergeCell ref="O9:P9"/>
    <mergeCell ref="O38:P38"/>
    <mergeCell ref="Q9:R9"/>
    <mergeCell ref="Q38:R38"/>
    <mergeCell ref="S9:T9"/>
    <mergeCell ref="S38:T38"/>
  </mergeCells>
  <pageMargins left="0.25" right="0.25" top="0.75" bottom="0.75" header="0.3" footer="0.3"/>
  <pageSetup paperSize="9" scale="43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Lizana da Silva Borges</dc:creator>
  <cp:lastModifiedBy>Lizana da Silva Borges</cp:lastModifiedBy>
  <cp:lastPrinted>2022-06-01T17:40:04Z</cp:lastPrinted>
  <dcterms:created xsi:type="dcterms:W3CDTF">2022-04-14T19:13:51Z</dcterms:created>
  <dcterms:modified xsi:type="dcterms:W3CDTF">2022-06-01T17:49:41Z</dcterms:modified>
</cp:coreProperties>
</file>